
<file path=[Content_Types].xml><?xml version="1.0" encoding="utf-8"?>
<Types xmlns="http://schemas.openxmlformats.org/package/2006/content-type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5605" windowHeight="15105" firstSheet="1" activeTab="1"/>
  </bookViews>
  <sheets>
    <sheet name="Meta 1..n" sheetId="1" state="hidden" r:id="rId1"/>
    <sheet name="Meta 1" sheetId="2" r:id="rId2"/>
    <sheet name="Meta 3" sheetId="3" r:id="rId3"/>
    <sheet name="Meta 4" sheetId="4" r:id="rId4"/>
    <sheet name="Meta 6" sheetId="5" r:id="rId5"/>
    <sheet name="Indicadores PA" sheetId="6" r:id="rId6"/>
    <sheet name="Territorialización PA" sheetId="7" r:id="rId7"/>
    <sheet name="Instructivo" sheetId="8" r:id="rId8"/>
    <sheet name="Generalidades" sheetId="9" r:id="rId9"/>
    <sheet name="Hoja13" sheetId="10" state="hidden" r:id="rId10"/>
    <sheet name="Hoja1" sheetId="11" state="hidden" r:id="rId11"/>
  </sheets>
  <definedNames>
    <definedName name="_xlfn.IFERROR" hidden="1">#NAME?</definedName>
    <definedName name="_xlnm.Print_Area" localSheetId="1">'Meta 1'!$A$1:$AD$39</definedName>
    <definedName name="_xlnm.Print_Area" localSheetId="2">'Meta 3'!$A$1:$AD$39</definedName>
    <definedName name="_xlnm.Print_Area" localSheetId="3">'Meta 4'!$A$1:$AD$41</definedName>
    <definedName name="_xlnm.Print_Area" localSheetId="4">'Meta 6'!$A$1:$AD$43</definedName>
  </definedNames>
  <calcPr fullCalcOnLoad="1"/>
</workbook>
</file>

<file path=xl/comments1.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sharedStrings.xml><?xml version="1.0" encoding="utf-8"?>
<sst xmlns="http://schemas.openxmlformats.org/spreadsheetml/2006/main" count="1499" uniqueCount="492">
  <si>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</si>
  <si>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</si>
  <si>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</si>
  <si>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</si>
  <si>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</si>
  <si>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</si>
  <si>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</si>
  <si>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</si>
  <si>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</si>
  <si>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</si>
  <si>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</si>
  <si>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</si>
  <si>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</si>
  <si>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</si>
  <si>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</si>
  <si>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</si>
  <si>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</si>
  <si>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</si>
  <si>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</si>
  <si>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</si>
  <si>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</si>
  <si>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</si>
  <si>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</si>
  <si>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</si>
  <si>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</si>
  <si>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</si>
  <si>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</si>
  <si>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</si>
  <si>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</si>
  <si>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</si>
  <si>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</si>
  <si>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</si>
  <si>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</si>
  <si>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</si>
  <si>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</si>
  <si>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</si>
  <si>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</si>
  <si>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</si>
  <si>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</si>
  <si>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</si>
  <si>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</si>
  <si>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</si>
  <si>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</si>
  <si>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</si>
  <si>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</si>
  <si>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</si>
  <si>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</si>
  <si>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</si>
  <si>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</si>
  <si>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</si>
  <si>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</si>
  <si>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</si>
  <si>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</si>
  <si>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</si>
  <si>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</si>
  <si>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</si>
  <si>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</si>
  <si>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</si>
  <si>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</si>
  <si>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</si>
  <si>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</si>
  <si>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</si>
  <si>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</si>
  <si>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</si>
  <si>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</si>
  <si>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</si>
  <si>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</si>
  <si>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</si>
  <si>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</si>
  <si>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</si>
  <si>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</si>
  <si>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</si>
  <si>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</si>
  <si>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</si>
  <si>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</si>
  <si>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</si>
  <si>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</si>
  <si>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</si>
  <si>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</si>
  <si>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</si>
  <si>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</si>
  <si>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</si>
  <si>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</si>
  <si>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</si>
  <si>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</si>
  <si>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</si>
  <si>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</si>
  <si>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</si>
  <si>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</si>
  <si>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</si>
  <si>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</si>
  <si>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</si>
  <si>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</si>
  <si>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</si>
  <si>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</si>
  <si>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</si>
  <si>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</si>
  <si>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</si>
  <si>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</si>
  <si>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</si>
  <si>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</si>
  <si>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</si>
  <si>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</si>
  <si>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</si>
  <si>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</si>
  <si>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</si>
  <si>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</si>
  <si>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</si>
  <si>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</si>
  <si>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</si>
  <si>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</si>
  <si>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</si>
  <si>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</si>
  <si>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</si>
  <si>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</si>
  <si>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</si>
  <si>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</si>
  <si>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</si>
  <si>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</si>
  <si>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</si>
  <si>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</si>
  <si>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</si>
  <si>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</si>
  <si>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</si>
  <si>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</si>
  <si>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</si>
  <si>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</si>
  <si>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</si>
  <si>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</si>
  <si>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</si>
  <si>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</si>
  <si>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</si>
  <si>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</si>
  <si>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</si>
  <si>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</si>
  <si>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</si>
  <si>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</si>
  <si>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</si>
  <si>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</si>
  <si>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</si>
  <si>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</si>
  <si>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</si>
  <si>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</si>
  <si>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</si>
  <si>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</si>
  <si>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</si>
  <si>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</si>
  <si>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</si>
  <si>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</si>
  <si>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</si>
  <si>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</si>
  <si>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</si>
  <si>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</si>
  <si>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</si>
  <si>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</si>
  <si>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</si>
  <si>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</si>
  <si>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</si>
  <si>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</si>
  <si>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</si>
  <si>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</si>
  <si>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</si>
  <si>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</si>
  <si>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</si>
  <si>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</si>
  <si>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</si>
  <si>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</si>
  <si>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</si>
  <si>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</si>
  <si>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</si>
  <si>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</si>
  <si>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</si>
  <si>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</si>
  <si>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</si>
  <si>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</si>
  <si>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</si>
  <si>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</si>
  <si>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</si>
  <si>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</si>
  <si>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</si>
  <si>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</si>
  <si>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</si>
  <si>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</si>
  <si>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</si>
  <si>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</si>
  <si>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</si>
  <si>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</si>
  <si>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</si>
  <si>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</si>
  <si>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</si>
  <si>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</si>
  <si>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</si>
  <si>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</si>
  <si>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</si>
  <si>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</si>
  <si>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</si>
  <si>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</si>
  <si>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</si>
  <si>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</si>
  <si>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</si>
  <si>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</si>
  <si>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</si>
  <si>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</si>
  <si>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</si>
  <si>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</si>
  <si>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</si>
  <si>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</si>
  <si>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</si>
  <si>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</si>
  <si>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</si>
  <si>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</si>
  <si>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</si>
  <si>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</si>
  <si>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</si>
  <si>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</si>
  <si>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</si>
  <si>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</si>
  <si>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</si>
  <si>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</si>
  <si>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</si>
  <si>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</si>
  <si>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</si>
  <si>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</si>
  <si>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</si>
  <si>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</si>
  <si>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</si>
  <si>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</si>
  <si>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</si>
  <si>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</si>
  <si>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</si>
  <si>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</si>
  <si>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</si>
  <si>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</si>
  <si>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</si>
  <si>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</si>
  <si>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</si>
  <si>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</si>
  <si>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</si>
  <si>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</si>
  <si>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</si>
  <si>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</si>
  <si>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</si>
  <si>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</si>
  <si>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</si>
  <si>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</si>
  <si>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</si>
  <si>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</si>
  <si>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</si>
  <si>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</si>
  <si>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</si>
  <si>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</si>
  <si>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</si>
  <si>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</si>
  <si>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</si>
  <si>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</si>
  <si>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</si>
  <si>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</si>
  <si>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</si>
  <si>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</si>
  <si>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</si>
  <si>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</si>
  <si>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</si>
  <si>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</si>
  <si>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</si>
  <si>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</si>
  <si>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</si>
  <si>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</si>
  <si>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</si>
  <si>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</si>
  <si>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</si>
  <si>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</si>
  <si>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</si>
  <si>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</si>
  <si>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</si>
  <si>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</si>
  <si>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</si>
  <si>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</si>
  <si>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</si>
  <si>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</si>
  <si>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</si>
  <si>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</si>
  <si>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</si>
  <si>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</si>
  <si>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</si>
  <si>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</si>
  <si>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</si>
  <si>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</si>
  <si>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</si>
  <si>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</si>
  <si>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</si>
  <si>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</si>
  <si>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</si>
  <si>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</si>
  <si>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</si>
  <si>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</si>
  <si>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</si>
  <si>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</si>
  <si>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</si>
  <si>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</si>
  <si>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</si>
  <si>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</si>
  <si>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</si>
  <si>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</si>
  <si>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</si>
  <si>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</si>
  <si>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</si>
  <si>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</si>
  <si>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</si>
  <si>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</si>
  <si>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</si>
  <si>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</si>
  <si>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</si>
  <si>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</si>
  <si>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</si>
  <si>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</si>
  <si>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</si>
  <si>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</si>
  <si>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</si>
  <si>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</si>
  <si>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</si>
  <si>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</si>
  <si>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</si>
  <si>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</si>
  <si>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</si>
  <si>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</si>
  <si>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</si>
  <si>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</si>
  <si>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</si>
  <si>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</si>
  <si>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</si>
  <si>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</si>
  <si>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</si>
  <si>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</si>
  <si>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</si>
  <si>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</si>
  <si>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</si>
  <si>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</si>
  <si>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</si>
  <si>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</si>
  <si>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</si>
  <si>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</si>
  <si>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</si>
  <si>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</si>
  <si>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</si>
  <si>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</si>
  <si>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</si>
  <si>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</si>
  <si>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</si>
  <si>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</si>
  <si>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</si>
  <si>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</si>
  <si>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</si>
  <si>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</si>
  <si>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</si>
  <si>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</si>
  <si>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</si>
  <si>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</si>
  <si>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</si>
  <si>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</si>
  <si>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</si>
  <si>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</si>
  <si>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</si>
  <si>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</si>
  <si>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</si>
  <si>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</si>
  <si>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</si>
  <si>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</si>
  <si>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</si>
  <si>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</si>
  <si>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</si>
  <si>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</si>
  <si>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</si>
  <si>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</si>
  <si>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</si>
  <si>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</si>
  <si>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</si>
  <si>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</si>
  <si>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</si>
  <si>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</si>
  <si>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</si>
  <si>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</si>
  <si>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</si>
  <si>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</si>
  <si>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</si>
  <si>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</si>
  <si>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</si>
  <si>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</si>
  <si>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</si>
  <si>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</si>
  <si>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</si>
  <si>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</si>
  <si>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</si>
  <si>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</si>
  <si>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</si>
  <si>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</si>
  <si>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</si>
  <si>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</si>
  <si>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</si>
  <si>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</si>
  <si>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</si>
  <si>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</si>
  <si>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</si>
  <si>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</si>
  <si>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</si>
  <si>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</si>
  <si>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</si>
  <si>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</si>
  <si>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</si>
  <si>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</si>
  <si>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</si>
  <si>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</si>
  <si>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</si>
  <si>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</si>
  <si>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</si>
  <si>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</si>
  <si>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</si>
  <si>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</si>
  <si>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</si>
  <si>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</si>
  <si>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</si>
  <si>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</si>
  <si>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5. Construir Bogotá Región con gobierno abierto, transparente y ciudadanía consciente</t>
  </si>
  <si>
    <t xml:space="preserve">52. Gobierno abierto </t>
  </si>
  <si>
    <t>Ofrecer asistencia técnica en las 20 localidades a instancias de participación y/o de coordinación para la promoción de la participación paritaria.</t>
  </si>
  <si>
    <t>1.1 Ofrecer asistencia técnica a las 20 localidades a instancias de participación y/o de coordinación para la promoción de la participación paritaria.</t>
  </si>
  <si>
    <t xml:space="preserve">Vincular 4800 mujeres a los procesos formativos para el desarrollo de capacidades de incidencia, liderazgo, empoderamiento y participación política de las Mujeres </t>
  </si>
  <si>
    <t xml:space="preserve">3.1 Vincular 1200 mujeres a los procesos formativos para el desarrollo de capacidades de incidencia, liderazgo, empoderamiento y participación política de las Mujeres </t>
  </si>
  <si>
    <t>Ofrecer asistencia técnica a 19 instancias que incluyen las Bancadas de Mujeres de las Juntas Administradoras Locales y la Mesa Multipartidista de género en el Distrito Capital</t>
  </si>
  <si>
    <t>4.1 Ofrecer asistencia técnica a 18 bancadas de mujeres de Juntas Administradoras Locales para su conformación y dinamización.</t>
  </si>
  <si>
    <t xml:space="preserve">4,2 Convocar y brindar asistencia técnica a la Mesa Multipartidaria de género en el Distrito Capital </t>
  </si>
  <si>
    <t>Brindar a 60 instancias, incluidos los Fondos de Desarrollo Local, el servicio de asistencia técnica para la transversalización de los enfoques de género e interseccionalidad en los procesos de presupuesto participativo</t>
  </si>
  <si>
    <t>6.1 Brindar a 20 FDL asistencia técnica para la transversalización de los enfoques de género e interseccionalidad en los procesos de presupuesto participativo</t>
  </si>
  <si>
    <t>6.2 Brindar a 20 CPL asistencia técnica para la transversalización de los enfoques de género e interseccionalidad en los procesos de presupuesto participativo</t>
  </si>
  <si>
    <t>6.3 Brindar a 20 COLMYG/CLM asistencia técnica para la transversalización de los enfoques de género e interseccionalidad en los procesos de presupuesto participativo</t>
  </si>
  <si>
    <t>PDD 431</t>
  </si>
  <si>
    <t>Alcanzar la paridad en al menos el 50% de las instancias de participación del Distrito Capital</t>
  </si>
  <si>
    <t xml:space="preserve">Porcentaje de instancias con participación paritaria en el Distrito
</t>
  </si>
  <si>
    <t xml:space="preserve">Instancias </t>
  </si>
  <si>
    <t>Instancias con participación paritaria en el Distrito, con asistencia técnica</t>
  </si>
  <si>
    <t>Informe semestral con caracterización de la Paridad en las instancias distritales y Locales.</t>
  </si>
  <si>
    <t>-</t>
  </si>
  <si>
    <t xml:space="preserve">Constante </t>
  </si>
  <si>
    <t xml:space="preserve">PDD 461  </t>
  </si>
  <si>
    <t xml:space="preserve">Un lineamiento adoptado </t>
  </si>
  <si>
    <t>Documento</t>
  </si>
  <si>
    <t>Documento de lineamiento de presupuesto participativo sensible al género, formulado y adoptado</t>
  </si>
  <si>
    <t>Meta cumplida en el 2021</t>
  </si>
  <si>
    <t xml:space="preserve">1.1 </t>
  </si>
  <si>
    <t>Ofrecer en las 20 localidades, el servicio de asistencia técnica a instancias de participación y/o de coordinación para la promoción de la participación paritaria.</t>
  </si>
  <si>
    <t>Número de localidades vinculadas a procesos de asistencia técnica para la participación paritaria.</t>
  </si>
  <si>
    <t xml:space="preserve">Localidades </t>
  </si>
  <si>
    <t>Anual</t>
  </si>
  <si>
    <t>Asistencia técnica para la participación paritaria</t>
  </si>
  <si>
    <t xml:space="preserve">Informe semestal de promoción de la participación paritaria en instancias del ámbito local </t>
  </si>
  <si>
    <t xml:space="preserve">Número de pactos firmados y con seguimiento para la promoción de la participación paritaria.
</t>
  </si>
  <si>
    <t xml:space="preserve">Suma </t>
  </si>
  <si>
    <t xml:space="preserve">Pactos </t>
  </si>
  <si>
    <t xml:space="preserve">Número de pactos firmados </t>
  </si>
  <si>
    <t xml:space="preserve">Pactos firmados y actas de acompañaminto a las instancias posterior a la firma del Pacto </t>
  </si>
  <si>
    <t xml:space="preserve">2.1 </t>
  </si>
  <si>
    <t>PDD 428</t>
  </si>
  <si>
    <t>Número de mujeres vinculadas a procesos de formación para el desarrollo de capacidades de incidencia, liderazgo, empoderamiento y participación política de las mujeres</t>
  </si>
  <si>
    <t xml:space="preserve">Mujeres </t>
  </si>
  <si>
    <t xml:space="preserve">Listado de las mujeres participantes, Módulos desarrollados 
Informe ejecutivo trimestral de ciclos implementados  </t>
  </si>
  <si>
    <t>mujeres vinculadas a procesos formativos para el desarrollo de capacidades de incidencia y liderazgo</t>
  </si>
  <si>
    <t xml:space="preserve">3.1 </t>
  </si>
  <si>
    <t>Números de bancadas de mujeres asistidas técnicamente.</t>
  </si>
  <si>
    <t>Informe semestral de fortalecimiento a los liderazgos para  participación y la representación política en Bogotá a través de bancadas de mujeres de las JAL.</t>
  </si>
  <si>
    <t xml:space="preserve">Bancadas de mujeres asistidas para el fortalecimiento del liderazgo y la participación. </t>
  </si>
  <si>
    <t xml:space="preserve">3.2 </t>
  </si>
  <si>
    <t xml:space="preserve">Número de sesiones realizadas con la  Mesa Multipartidaria de género en el Distrito Capital </t>
  </si>
  <si>
    <t xml:space="preserve">Sesiones </t>
  </si>
  <si>
    <t>Número de sesiones convocadas y desarrolladas.</t>
  </si>
  <si>
    <t>Informe trimestral  de los avances en la asistencia con la Mesa Multipartidaria 
Acta y listado de asistenciade las sesiones de la Mesa Multipartidaria</t>
  </si>
  <si>
    <t>4.1</t>
  </si>
  <si>
    <t xml:space="preserve">Número de FDL con asistencia técnica en presupuesto participativo sensible al género </t>
  </si>
  <si>
    <t>Asistencia Técnica FDL para la incorporación de los enfoques transversales de la PPMYEG</t>
  </si>
  <si>
    <t>4.2</t>
  </si>
  <si>
    <t xml:space="preserve">Número de CPL con asistencia técnica en presupuesto participativo sensible al género </t>
  </si>
  <si>
    <t>Acta y Listados asistencia de las mesas mensuales
Informe semestral sobre la asistencia técnica brindada a los FDL</t>
  </si>
  <si>
    <t xml:space="preserve">6.3 </t>
  </si>
  <si>
    <t xml:space="preserve">Número de COLMYG/CLM  con asistencia técnica en presupuesto participativo sensible al género </t>
  </si>
  <si>
    <t>Número de Mujeres participantes en procesos de asistencia técnica en presupuesto participativo sensible al género articuladas al COLMYG/CLM</t>
  </si>
  <si>
    <t xml:space="preserve">Por demanda </t>
  </si>
  <si>
    <t>Actas y listados de asistencia 
Informe semestral sobre la asistencia técnica brindada a CPL</t>
  </si>
  <si>
    <t xml:space="preserve">Actas y listados de asistencia 
Informe semestral de asistencia técnica brindada a los COLMYG </t>
  </si>
  <si>
    <t>Base de datos mujeres participantes de los COLMYEG</t>
  </si>
  <si>
    <t xml:space="preserve">Número de mujeres vinculadas a procesos formativos para el desarrollo de capacidades de incidencia, liderazgo, empoderamiento y participación política </t>
  </si>
  <si>
    <t>Construir Bogotá Región con gobierno abierto, transparente y ciudadanía consciente</t>
  </si>
  <si>
    <t>Nombre: LISA CRISTINA GÓMEZ CAMARGO</t>
  </si>
  <si>
    <t>Cargo: GERENTA PROYECTO</t>
  </si>
  <si>
    <t>PDD 461
Cumplida 
Un documento de lineamiento de presupuesto participativo sensible al género</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</si>
</sst>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quot;$&quot;\ #,##0.00"/>
    <numFmt numFmtId="209" formatCode="[$-80A]dddd\,\ d&quot; de &quot;mmmm&quot; de &quot;yyyy"/>
    <numFmt numFmtId="210" formatCode="[$-80A]hh:mm:ss\ AM/PM"/>
    <numFmt numFmtId="211" formatCode="&quot;$&quot;#,##0.00"/>
    <numFmt numFmtId="212" formatCode="_-* #,##0_-;\-* #,##0_-;_-* &quot;-&quot;??_-;_-@_-"/>
    <numFmt numFmtId="213" formatCode="0.0"/>
    <numFmt numFmtId="214" formatCode="0.000"/>
    <numFmt numFmtId="215" formatCode="0.0000"/>
    <numFmt numFmtId="216" formatCode="_-* #,##0.000\ _€_-;\-* #,##0.000\ _€_-;_-* &quot;-&quot;??\ _€_-;_-@_-"/>
  </numFmts>
  <fonts count="85">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0"/>
      <color indexed="8"/>
      <name val="Tahoma"/>
      <family val="2"/>
    </font>
    <font>
      <sz val="10"/>
      <color indexed="8"/>
      <name val="Tahoma"/>
      <family val="2"/>
    </font>
    <font>
      <b/>
      <sz val="12"/>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b/>
      <sz val="12"/>
      <color indexed="8"/>
      <name val="Times New Roman"/>
      <family val="1"/>
    </font>
    <font>
      <b/>
      <sz val="18"/>
      <color indexed="55"/>
      <name val="Calibri"/>
      <family val="2"/>
    </font>
    <font>
      <sz val="8"/>
      <name val="Segoe UI"/>
      <family val="2"/>
    </font>
    <font>
      <b/>
      <sz val="11"/>
      <color indexed="55"/>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sz val="11"/>
      <color rgb="FF000000"/>
      <name val="Calibri"/>
      <family val="2"/>
    </font>
    <font>
      <b/>
      <sz val="18"/>
      <color theme="0" tint="-0.3499799966812134"/>
      <name val="Calibri"/>
      <family val="2"/>
    </font>
    <font>
      <b/>
      <sz val="12"/>
      <color theme="1"/>
      <name val="Times New Roman"/>
      <family val="1"/>
    </font>
    <font>
      <b/>
      <sz val="11"/>
      <color theme="0" tint="-0.3499799966812134"/>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8">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style="thin"/>
      <top style="medium"/>
      <bottom>
        <color indexed="63"/>
      </bottom>
    </border>
    <border>
      <left style="medium"/>
      <right style="thin"/>
      <top style="medium"/>
      <bottom style="thin"/>
    </border>
    <border>
      <left style="thin"/>
      <right>
        <color indexed="63"/>
      </right>
      <top style="thin"/>
      <bottom>
        <color indexed="63"/>
      </bottom>
    </border>
    <border>
      <left style="medium"/>
      <right style="thin"/>
      <top>
        <color indexed="63"/>
      </top>
      <bottom style="medium"/>
    </border>
    <border>
      <left style="thin"/>
      <right style="thin"/>
      <top style="medium"/>
      <bottom style="thin"/>
    </border>
    <border>
      <left style="thin"/>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style="medium"/>
    </border>
    <border>
      <left>
        <color indexed="63"/>
      </left>
      <right>
        <color indexed="63"/>
      </right>
      <top style="medium"/>
      <bottom style="medium"/>
    </border>
    <border>
      <left>
        <color indexed="63"/>
      </left>
      <right style="thin"/>
      <top style="medium"/>
      <bottom style="thin"/>
    </border>
    <border>
      <left style="medium"/>
      <right style="thin"/>
      <top style="medium"/>
      <bottom>
        <color indexed="63"/>
      </bottom>
    </border>
    <border>
      <left style="thin"/>
      <right style="medium"/>
      <top style="medium"/>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9" fontId="50"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1" fillId="21" borderId="0" applyNumberFormat="0" applyBorder="0" applyAlignment="0" applyProtection="0"/>
    <xf numFmtId="0" fontId="52" fillId="22" borderId="4" applyNumberFormat="0" applyAlignment="0" applyProtection="0"/>
    <xf numFmtId="0" fontId="53" fillId="23" borderId="5" applyNumberFormat="0" applyAlignment="0" applyProtection="0"/>
    <xf numFmtId="0" fontId="54" fillId="0" borderId="6" applyNumberFormat="0" applyFill="0" applyAlignment="0" applyProtection="0"/>
    <xf numFmtId="0" fontId="55" fillId="0" borderId="7" applyNumberFormat="0" applyFill="0" applyAlignment="0" applyProtection="0"/>
    <xf numFmtId="0" fontId="56" fillId="24" borderId="0" applyNumberFormat="0" applyProtection="0">
      <alignment horizontal="left" wrapText="1" indent="4"/>
    </xf>
    <xf numFmtId="0" fontId="57" fillId="24" borderId="0" applyNumberFormat="0" applyProtection="0">
      <alignment horizontal="left" wrapText="1" indent="4"/>
    </xf>
    <xf numFmtId="0" fontId="58" fillId="0" borderId="0" applyNumberFormat="0" applyFill="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3" fillId="30" borderId="0" applyNumberFormat="0" applyBorder="0" applyAlignment="0" applyProtection="0"/>
    <xf numFmtId="0" fontId="59" fillId="31" borderId="4" applyNumberFormat="0" applyAlignment="0" applyProtection="0"/>
    <xf numFmtId="16" fontId="30" fillId="0" borderId="0" applyFont="0" applyFill="0" applyBorder="0" applyAlignment="0">
      <protection/>
    </xf>
    <xf numFmtId="0" fontId="60" fillId="32" borderId="0" applyNumberFormat="0" applyBorder="0" applyProtection="0">
      <alignment horizontal="center" vertical="center"/>
    </xf>
    <xf numFmtId="0" fontId="61" fillId="0" borderId="0" applyNumberFormat="0" applyFill="0" applyBorder="0" applyAlignment="0" applyProtection="0"/>
    <xf numFmtId="0" fontId="62" fillId="0" borderId="0" applyNumberFormat="0" applyFill="0" applyBorder="0" applyAlignment="0" applyProtection="0"/>
    <xf numFmtId="0" fontId="63"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64" fillId="34" borderId="0" applyNumberFormat="0" applyBorder="0" applyAlignment="0" applyProtection="0"/>
    <xf numFmtId="0" fontId="65"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6" fillId="22" borderId="9" applyNumberFormat="0" applyAlignment="0" applyProtection="0"/>
    <xf numFmtId="0" fontId="67" fillId="0" borderId="0" applyNumberFormat="0" applyFill="0" applyBorder="0" applyAlignment="0" applyProtection="0"/>
    <xf numFmtId="0" fontId="57" fillId="0" borderId="0" applyFill="0" applyBorder="0">
      <alignment wrapText="1"/>
      <protection/>
    </xf>
    <xf numFmtId="0" fontId="49"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10" applyNumberFormat="0" applyFill="0" applyAlignment="0" applyProtection="0"/>
    <xf numFmtId="0" fontId="58" fillId="0" borderId="11" applyNumberFormat="0" applyFill="0" applyAlignment="0" applyProtection="0"/>
    <xf numFmtId="0" fontId="71" fillId="24" borderId="0" applyNumberFormat="0" applyBorder="0" applyProtection="0">
      <alignment horizontal="left" indent="1"/>
    </xf>
    <xf numFmtId="0" fontId="72" fillId="0" borderId="12" applyNumberFormat="0" applyFill="0" applyAlignment="0" applyProtection="0"/>
  </cellStyleXfs>
  <cellXfs count="608">
    <xf numFmtId="0" fontId="0" fillId="0" borderId="0" xfId="0" applyFont="1" applyAlignment="1">
      <alignment/>
    </xf>
    <xf numFmtId="9" fontId="4" fillId="11" borderId="13" xfId="97" applyFont="1" applyFill="1" applyBorder="1" applyAlignment="1" applyProtection="1">
      <alignment horizontal="center" vertical="center" wrapText="1"/>
      <protection locked="0"/>
    </xf>
    <xf numFmtId="9" fontId="3" fillId="0" borderId="14" xfId="88"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75"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97" applyFont="1" applyFill="1" applyBorder="1" applyAlignment="1" applyProtection="1">
      <alignment horizontal="center" vertical="center" wrapText="1"/>
      <protection locked="0"/>
    </xf>
    <xf numFmtId="9" fontId="3" fillId="8" borderId="14" xfId="88"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97" applyFont="1" applyFill="1" applyBorder="1" applyAlignment="1" applyProtection="1">
      <alignment horizontal="center" vertical="center" wrapText="1"/>
      <protection locked="0"/>
    </xf>
    <xf numFmtId="9" fontId="3" fillId="13" borderId="14" xfId="88"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97" applyFont="1" applyFill="1" applyBorder="1" applyAlignment="1" applyProtection="1">
      <alignment horizontal="center" vertical="center" wrapText="1"/>
      <protection locked="0"/>
    </xf>
    <xf numFmtId="9" fontId="3" fillId="8" borderId="21" xfId="88" applyNumberFormat="1" applyFont="1" applyFill="1" applyBorder="1" applyAlignment="1" applyProtection="1">
      <alignment horizontal="center" vertical="center" wrapText="1"/>
      <protection/>
    </xf>
    <xf numFmtId="9" fontId="3" fillId="13" borderId="20" xfId="88"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2" fillId="0" borderId="0" xfId="97"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9" fillId="38" borderId="23" xfId="88" applyFont="1" applyFill="1" applyBorder="1" applyAlignment="1" applyProtection="1">
      <alignment vertical="center" wrapText="1"/>
      <protection/>
    </xf>
    <xf numFmtId="0" fontId="9" fillId="38" borderId="24" xfId="88" applyFont="1" applyFill="1" applyBorder="1" applyAlignment="1" applyProtection="1">
      <alignment vertical="center" wrapText="1"/>
      <protection/>
    </xf>
    <xf numFmtId="0" fontId="9" fillId="38" borderId="25" xfId="88" applyFont="1" applyFill="1" applyBorder="1" applyAlignment="1" applyProtection="1">
      <alignment vertical="center" wrapText="1"/>
      <protection/>
    </xf>
    <xf numFmtId="0" fontId="9" fillId="38" borderId="0" xfId="88" applyFont="1" applyFill="1" applyBorder="1" applyAlignment="1" applyProtection="1">
      <alignment vertical="center" wrapText="1"/>
      <protection/>
    </xf>
    <xf numFmtId="0" fontId="11" fillId="38" borderId="0" xfId="88" applyFont="1" applyFill="1" applyBorder="1" applyAlignment="1" applyProtection="1">
      <alignment vertical="center" wrapText="1"/>
      <protection/>
    </xf>
    <xf numFmtId="0" fontId="9" fillId="38" borderId="26" xfId="88" applyFont="1" applyFill="1" applyBorder="1" applyAlignment="1" applyProtection="1">
      <alignment vertical="center" wrapText="1"/>
      <protection/>
    </xf>
    <xf numFmtId="0" fontId="8" fillId="38" borderId="26" xfId="88" applyFont="1" applyFill="1" applyBorder="1" applyAlignment="1" applyProtection="1">
      <alignment vertical="center" wrapText="1"/>
      <protection/>
    </xf>
    <xf numFmtId="0" fontId="8" fillId="38" borderId="27" xfId="88" applyFont="1" applyFill="1" applyBorder="1" applyAlignment="1" applyProtection="1">
      <alignment vertical="center" wrapText="1"/>
      <protection/>
    </xf>
    <xf numFmtId="0" fontId="9" fillId="38" borderId="28" xfId="88" applyFont="1" applyFill="1" applyBorder="1" applyAlignment="1" applyProtection="1">
      <alignment vertical="center" wrapText="1"/>
      <protection/>
    </xf>
    <xf numFmtId="0" fontId="8" fillId="38" borderId="0" xfId="88" applyFont="1" applyFill="1" applyBorder="1" applyAlignment="1" applyProtection="1">
      <alignment vertical="center" wrapText="1"/>
      <protection/>
    </xf>
    <xf numFmtId="0" fontId="8" fillId="38" borderId="29" xfId="88"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9" fillId="0" borderId="0" xfId="88" applyFont="1" applyFill="1" applyBorder="1" applyAlignment="1">
      <alignment horizontal="center" vertical="center" wrapText="1"/>
      <protection/>
    </xf>
    <xf numFmtId="0" fontId="9" fillId="0" borderId="29" xfId="88" applyFont="1" applyFill="1" applyBorder="1" applyAlignment="1">
      <alignment horizontal="center" vertical="center" wrapText="1"/>
      <protection/>
    </xf>
    <xf numFmtId="0" fontId="9" fillId="38" borderId="28" xfId="88" applyFont="1" applyFill="1" applyBorder="1" applyAlignment="1">
      <alignment horizontal="center" vertical="center" wrapText="1"/>
      <protection/>
    </xf>
    <xf numFmtId="0" fontId="9" fillId="38" borderId="33" xfId="88" applyFont="1" applyFill="1" applyBorder="1" applyAlignment="1">
      <alignment horizontal="center" vertical="center" wrapText="1"/>
      <protection/>
    </xf>
    <xf numFmtId="0" fontId="12" fillId="38" borderId="0" xfId="88" applyFont="1" applyFill="1" applyBorder="1" applyAlignment="1">
      <alignment horizontal="center" vertical="center" wrapText="1"/>
      <protection/>
    </xf>
    <xf numFmtId="0" fontId="9" fillId="38" borderId="0" xfId="88" applyFont="1" applyFill="1" applyBorder="1" applyAlignment="1">
      <alignment horizontal="center" vertical="center" wrapText="1"/>
      <protection/>
    </xf>
    <xf numFmtId="0" fontId="12" fillId="0" borderId="0" xfId="88" applyFont="1" applyFill="1" applyBorder="1" applyAlignment="1">
      <alignment horizontal="center" vertical="center" wrapText="1"/>
      <protection/>
    </xf>
    <xf numFmtId="0" fontId="0" fillId="0" borderId="0" xfId="0" applyFont="1" applyBorder="1" applyAlignment="1">
      <alignment horizontal="center" vertical="center" wrapText="1"/>
    </xf>
    <xf numFmtId="0" fontId="8" fillId="38" borderId="34" xfId="88" applyFont="1" applyFill="1" applyBorder="1" applyAlignment="1" applyProtection="1">
      <alignment vertical="center" wrapText="1"/>
      <protection/>
    </xf>
    <xf numFmtId="0" fontId="8" fillId="38" borderId="35" xfId="88" applyFont="1" applyFill="1" applyBorder="1" applyAlignment="1" applyProtection="1">
      <alignment vertical="center" wrapText="1"/>
      <protection/>
    </xf>
    <xf numFmtId="9" fontId="9" fillId="0" borderId="36" xfId="97" applyFont="1" applyFill="1" applyBorder="1" applyAlignment="1" applyProtection="1">
      <alignment horizontal="center" vertical="center" wrapText="1"/>
      <protection/>
    </xf>
    <xf numFmtId="0" fontId="13" fillId="39" borderId="0" xfId="88" applyFont="1" applyFill="1" applyBorder="1" applyAlignment="1" applyProtection="1">
      <alignment vertical="center" wrapText="1"/>
      <protection/>
    </xf>
    <xf numFmtId="0" fontId="73" fillId="38" borderId="28" xfId="0" applyFont="1" applyFill="1" applyBorder="1" applyAlignment="1">
      <alignment vertical="center"/>
    </xf>
    <xf numFmtId="0" fontId="73" fillId="38" borderId="0" xfId="0" applyFont="1" applyFill="1" applyBorder="1" applyAlignment="1">
      <alignment vertical="center"/>
    </xf>
    <xf numFmtId="0" fontId="73" fillId="38" borderId="29" xfId="0" applyFont="1" applyFill="1" applyBorder="1" applyAlignment="1">
      <alignment vertical="center"/>
    </xf>
    <xf numFmtId="0" fontId="9" fillId="38" borderId="0" xfId="88" applyFont="1" applyFill="1" applyBorder="1" applyAlignment="1" applyProtection="1">
      <alignment horizontal="left" vertical="center" wrapText="1"/>
      <protection/>
    </xf>
    <xf numFmtId="0" fontId="9" fillId="38" borderId="0" xfId="88" applyFont="1" applyFill="1" applyBorder="1" applyAlignment="1" applyProtection="1">
      <alignment horizontal="center" vertical="center" wrapText="1"/>
      <protection/>
    </xf>
    <xf numFmtId="0" fontId="0" fillId="38" borderId="0" xfId="0" applyFont="1" applyFill="1" applyBorder="1" applyAlignment="1">
      <alignment vertical="center"/>
    </xf>
    <xf numFmtId="0" fontId="8" fillId="38" borderId="28" xfId="88"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8" fillId="0" borderId="37" xfId="88" applyFont="1" applyFill="1" applyBorder="1" applyAlignment="1" applyProtection="1">
      <alignment horizontal="left" vertical="center" wrapText="1"/>
      <protection/>
    </xf>
    <xf numFmtId="175" fontId="9" fillId="0" borderId="22" xfId="59" applyFont="1" applyFill="1" applyBorder="1" applyAlignment="1" applyProtection="1">
      <alignment horizontal="center" vertical="center" wrapText="1"/>
      <protection/>
    </xf>
    <xf numFmtId="174" fontId="0" fillId="0" borderId="0" xfId="76" applyFont="1" applyAlignment="1">
      <alignment vertical="center"/>
    </xf>
    <xf numFmtId="0" fontId="9" fillId="5" borderId="13" xfId="88" applyFont="1" applyFill="1" applyBorder="1" applyAlignment="1" applyProtection="1">
      <alignment horizontal="center" vertical="center" wrapText="1"/>
      <protection/>
    </xf>
    <xf numFmtId="0" fontId="9" fillId="0" borderId="22" xfId="88" applyFont="1" applyFill="1" applyBorder="1" applyAlignment="1" applyProtection="1">
      <alignment horizontal="center" vertical="center" wrapText="1"/>
      <protection/>
    </xf>
    <xf numFmtId="0" fontId="9" fillId="0" borderId="16" xfId="88" applyFont="1" applyFill="1" applyBorder="1" applyAlignment="1" applyProtection="1">
      <alignment horizontal="left" vertical="center" wrapText="1"/>
      <protection/>
    </xf>
    <xf numFmtId="0" fontId="9" fillId="11" borderId="38" xfId="88" applyFont="1" applyFill="1" applyBorder="1" applyAlignment="1" applyProtection="1">
      <alignment horizontal="left" vertical="center" wrapText="1"/>
      <protection/>
    </xf>
    <xf numFmtId="9" fontId="74" fillId="11" borderId="38" xfId="99" applyFont="1" applyFill="1" applyBorder="1" applyAlignment="1" applyProtection="1">
      <alignment vertical="center" wrapText="1"/>
      <protection/>
    </xf>
    <xf numFmtId="190" fontId="9" fillId="11" borderId="38" xfId="97" applyNumberFormat="1" applyFont="1" applyFill="1" applyBorder="1" applyAlignment="1" applyProtection="1">
      <alignment vertical="center" wrapText="1"/>
      <protection/>
    </xf>
    <xf numFmtId="0" fontId="0" fillId="0" borderId="0" xfId="0" applyFont="1" applyFill="1" applyAlignment="1">
      <alignment vertical="center"/>
    </xf>
    <xf numFmtId="174" fontId="72" fillId="0" borderId="0" xfId="76" applyFont="1" applyAlignment="1">
      <alignment vertical="center"/>
    </xf>
    <xf numFmtId="9" fontId="8" fillId="0" borderId="16" xfId="98" applyFont="1" applyFill="1" applyBorder="1" applyAlignment="1" applyProtection="1">
      <alignment horizontal="center" vertical="center" wrapText="1"/>
      <protection locked="0"/>
    </xf>
    <xf numFmtId="9" fontId="9" fillId="0" borderId="39" xfId="88" applyNumberFormat="1" applyFont="1" applyFill="1" applyBorder="1" applyAlignment="1" applyProtection="1">
      <alignment horizontal="center" vertical="center" wrapText="1"/>
      <protection/>
    </xf>
    <xf numFmtId="9" fontId="9" fillId="0" borderId="0" xfId="88" applyNumberFormat="1" applyFont="1" applyFill="1" applyBorder="1" applyAlignment="1" applyProtection="1">
      <alignment vertical="center" wrapText="1"/>
      <protection/>
    </xf>
    <xf numFmtId="0" fontId="72" fillId="0" borderId="0" xfId="0" applyFont="1" applyAlignment="1">
      <alignment vertical="center"/>
    </xf>
    <xf numFmtId="0" fontId="9" fillId="11" borderId="13" xfId="88" applyFont="1" applyFill="1" applyBorder="1" applyAlignment="1" applyProtection="1">
      <alignment horizontal="left" vertical="center" wrapText="1"/>
      <protection/>
    </xf>
    <xf numFmtId="9" fontId="8" fillId="11" borderId="13" xfId="97" applyFont="1" applyFill="1" applyBorder="1" applyAlignment="1" applyProtection="1">
      <alignment horizontal="center" vertical="center" wrapText="1"/>
      <protection locked="0"/>
    </xf>
    <xf numFmtId="9" fontId="9" fillId="0" borderId="14" xfId="88" applyNumberFormat="1" applyFont="1" applyFill="1" applyBorder="1" applyAlignment="1" applyProtection="1">
      <alignment horizontal="center" vertical="center" wrapText="1"/>
      <protection/>
    </xf>
    <xf numFmtId="0" fontId="9" fillId="0" borderId="13" xfId="88" applyFont="1" applyFill="1" applyBorder="1" applyAlignment="1" applyProtection="1">
      <alignment horizontal="left" vertical="center" wrapText="1"/>
      <protection/>
    </xf>
    <xf numFmtId="9" fontId="8" fillId="0" borderId="13" xfId="98" applyFont="1" applyFill="1" applyBorder="1" applyAlignment="1" applyProtection="1">
      <alignment horizontal="center" vertical="center" wrapText="1"/>
      <protection locked="0"/>
    </xf>
    <xf numFmtId="9" fontId="8" fillId="11" borderId="14" xfId="97" applyFont="1" applyFill="1" applyBorder="1" applyAlignment="1" applyProtection="1">
      <alignment horizontal="center" vertical="center" wrapText="1"/>
      <protection locked="0"/>
    </xf>
    <xf numFmtId="9" fontId="8" fillId="11" borderId="13" xfId="97" applyNumberFormat="1" applyFont="1" applyFill="1" applyBorder="1" applyAlignment="1" applyProtection="1">
      <alignment horizontal="center" vertical="center" wrapText="1"/>
      <protection locked="0"/>
    </xf>
    <xf numFmtId="9" fontId="8" fillId="11" borderId="38" xfId="97" applyFont="1" applyFill="1" applyBorder="1" applyAlignment="1" applyProtection="1">
      <alignment horizontal="center" vertical="center" wrapText="1"/>
      <protection locked="0"/>
    </xf>
    <xf numFmtId="9" fontId="8" fillId="11" borderId="40" xfId="97" applyFont="1" applyFill="1" applyBorder="1" applyAlignment="1" applyProtection="1">
      <alignment horizontal="center" vertical="center" wrapText="1"/>
      <protection locked="0"/>
    </xf>
    <xf numFmtId="9" fontId="9" fillId="0" borderId="40" xfId="88" applyNumberFormat="1" applyFont="1" applyFill="1" applyBorder="1" applyAlignment="1" applyProtection="1">
      <alignment horizontal="center" vertical="center" wrapText="1"/>
      <protection/>
    </xf>
    <xf numFmtId="0" fontId="73" fillId="0" borderId="0" xfId="0" applyFont="1" applyAlignment="1">
      <alignment vertical="center"/>
    </xf>
    <xf numFmtId="0" fontId="75" fillId="11" borderId="41" xfId="0" applyFont="1" applyFill="1" applyBorder="1" applyAlignment="1">
      <alignment vertical="center"/>
    </xf>
    <xf numFmtId="0" fontId="75" fillId="11" borderId="42" xfId="0" applyFont="1" applyFill="1" applyBorder="1" applyAlignment="1">
      <alignment vertical="center"/>
    </xf>
    <xf numFmtId="0" fontId="75" fillId="11" borderId="0" xfId="0" applyFont="1" applyFill="1" applyBorder="1" applyAlignment="1">
      <alignment vertical="center"/>
    </xf>
    <xf numFmtId="0" fontId="75" fillId="11" borderId="43" xfId="0" applyFont="1" applyFill="1" applyBorder="1" applyAlignment="1">
      <alignment vertical="center"/>
    </xf>
    <xf numFmtId="0" fontId="75" fillId="11" borderId="15" xfId="0" applyFont="1" applyFill="1" applyBorder="1" applyAlignment="1">
      <alignment vertical="center"/>
    </xf>
    <xf numFmtId="0" fontId="75" fillId="11" borderId="44" xfId="0" applyFont="1" applyFill="1" applyBorder="1" applyAlignment="1">
      <alignment vertical="center"/>
    </xf>
    <xf numFmtId="0" fontId="75" fillId="11" borderId="13" xfId="0" applyFont="1" applyFill="1" applyBorder="1" applyAlignment="1">
      <alignment horizontal="center" vertical="center" wrapText="1"/>
    </xf>
    <xf numFmtId="0" fontId="73" fillId="0" borderId="13" xfId="0" applyFont="1" applyBorder="1" applyAlignment="1">
      <alignment horizontal="center" vertical="center"/>
    </xf>
    <xf numFmtId="0" fontId="73" fillId="0" borderId="13" xfId="0" applyFont="1" applyBorder="1" applyAlignment="1">
      <alignment horizontal="center" vertical="center" wrapText="1"/>
    </xf>
    <xf numFmtId="175" fontId="73" fillId="0" borderId="13" xfId="59" applyFont="1" applyBorder="1" applyAlignment="1">
      <alignment horizontal="center" vertical="center" wrapText="1"/>
    </xf>
    <xf numFmtId="0" fontId="73" fillId="0" borderId="13" xfId="0" applyFont="1" applyBorder="1" applyAlignment="1">
      <alignment vertical="center"/>
    </xf>
    <xf numFmtId="9" fontId="73" fillId="0" borderId="13" xfId="97" applyFont="1" applyBorder="1" applyAlignment="1">
      <alignment vertical="center"/>
    </xf>
    <xf numFmtId="0" fontId="73" fillId="0" borderId="13" xfId="0" applyFont="1" applyFill="1" applyBorder="1" applyAlignment="1">
      <alignment horizontal="center" vertical="center"/>
    </xf>
    <xf numFmtId="0" fontId="9" fillId="11" borderId="22" xfId="0" applyFont="1" applyFill="1" applyBorder="1" applyAlignment="1">
      <alignment horizontal="center" vertical="center" wrapText="1"/>
    </xf>
    <xf numFmtId="0" fontId="76" fillId="11" borderId="13" xfId="0" applyFont="1" applyFill="1" applyBorder="1" applyAlignment="1">
      <alignment horizontal="center" vertical="center"/>
    </xf>
    <xf numFmtId="0" fontId="73" fillId="0" borderId="0" xfId="0" applyFont="1" applyAlignment="1">
      <alignment horizontal="center" vertical="center"/>
    </xf>
    <xf numFmtId="0" fontId="77" fillId="0" borderId="13" xfId="0" applyFont="1" applyBorder="1" applyAlignment="1">
      <alignment vertical="center"/>
    </xf>
    <xf numFmtId="0" fontId="76" fillId="11" borderId="13" xfId="0" applyFont="1" applyFill="1" applyBorder="1" applyAlignment="1">
      <alignment horizontal="left" vertical="center"/>
    </xf>
    <xf numFmtId="0" fontId="73" fillId="0" borderId="13" xfId="0" applyFont="1" applyBorder="1" applyAlignment="1">
      <alignment horizontal="left" vertical="center"/>
    </xf>
    <xf numFmtId="0" fontId="73" fillId="0" borderId="14" xfId="0" applyFont="1" applyFill="1" applyBorder="1" applyAlignment="1">
      <alignment horizontal="left" vertical="center"/>
    </xf>
    <xf numFmtId="0" fontId="73" fillId="0" borderId="13" xfId="0" applyFont="1" applyFill="1" applyBorder="1" applyAlignment="1">
      <alignment horizontal="left" vertical="center"/>
    </xf>
    <xf numFmtId="41" fontId="73" fillId="0" borderId="13" xfId="60" applyFont="1" applyFill="1" applyBorder="1" applyAlignment="1">
      <alignment vertical="center"/>
    </xf>
    <xf numFmtId="0" fontId="77" fillId="0" borderId="0" xfId="0" applyFont="1" applyAlignment="1">
      <alignment vertical="center"/>
    </xf>
    <xf numFmtId="0" fontId="14" fillId="0" borderId="13" xfId="0" applyFont="1" applyBorder="1" applyAlignment="1">
      <alignment horizontal="center" vertical="center" wrapText="1"/>
    </xf>
    <xf numFmtId="0" fontId="75" fillId="0" borderId="0" xfId="0" applyFont="1" applyAlignment="1">
      <alignment horizontal="left" vertical="center"/>
    </xf>
    <xf numFmtId="0" fontId="75" fillId="11" borderId="13" xfId="0" applyFont="1" applyFill="1" applyBorder="1" applyAlignment="1">
      <alignment vertical="center"/>
    </xf>
    <xf numFmtId="41" fontId="73" fillId="0" borderId="14" xfId="60" applyFont="1" applyFill="1" applyBorder="1" applyAlignment="1">
      <alignment vertical="center"/>
    </xf>
    <xf numFmtId="49" fontId="73" fillId="0" borderId="14" xfId="60" applyNumberFormat="1" applyFont="1" applyFill="1" applyBorder="1" applyAlignment="1">
      <alignment vertical="center"/>
    </xf>
    <xf numFmtId="49" fontId="73" fillId="0" borderId="13" xfId="60" applyNumberFormat="1" applyFont="1" applyFill="1" applyBorder="1" applyAlignment="1">
      <alignment vertical="center"/>
    </xf>
    <xf numFmtId="0" fontId="73" fillId="0" borderId="0" xfId="0" applyFont="1" applyAlignment="1">
      <alignment horizontal="left" vertical="center"/>
    </xf>
    <xf numFmtId="0" fontId="73" fillId="0" borderId="0" xfId="0" applyFont="1" applyFill="1" applyAlignment="1">
      <alignment horizontal="left" vertical="center"/>
    </xf>
    <xf numFmtId="0" fontId="75" fillId="17" borderId="13" xfId="0" applyFont="1" applyFill="1" applyBorder="1" applyAlignment="1">
      <alignment horizontal="center" vertical="center"/>
    </xf>
    <xf numFmtId="0" fontId="73" fillId="0" borderId="16"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3" fillId="0" borderId="13" xfId="0" applyFont="1" applyFill="1" applyBorder="1" applyAlignment="1">
      <alignment vertical="center" wrapText="1"/>
    </xf>
    <xf numFmtId="0" fontId="75" fillId="0" borderId="13" xfId="0" applyFont="1" applyFill="1" applyBorder="1" applyAlignment="1">
      <alignment vertical="center" wrapText="1"/>
    </xf>
    <xf numFmtId="0" fontId="73" fillId="0" borderId="13" xfId="0" applyFont="1" applyBorder="1" applyAlignment="1">
      <alignment horizontal="left" vertical="center" wrapText="1"/>
    </xf>
    <xf numFmtId="0" fontId="8" fillId="38" borderId="13"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73" fillId="0" borderId="22" xfId="0" applyFont="1" applyFill="1" applyBorder="1" applyAlignment="1">
      <alignment horizontal="left" vertical="center"/>
    </xf>
    <xf numFmtId="0" fontId="9" fillId="5" borderId="13" xfId="88" applyFont="1" applyFill="1" applyBorder="1" applyAlignment="1" applyProtection="1">
      <alignment horizontal="center" vertical="center" wrapText="1"/>
      <protection/>
    </xf>
    <xf numFmtId="0" fontId="9" fillId="38" borderId="14" xfId="88" applyFont="1" applyFill="1" applyBorder="1" applyAlignment="1" applyProtection="1">
      <alignment horizontal="center" vertical="center" wrapText="1"/>
      <protection/>
    </xf>
    <xf numFmtId="0" fontId="9" fillId="38" borderId="17" xfId="88" applyFont="1" applyFill="1" applyBorder="1" applyAlignment="1" applyProtection="1">
      <alignment horizontal="center" vertical="center" wrapText="1"/>
      <protection/>
    </xf>
    <xf numFmtId="0" fontId="9" fillId="0" borderId="14" xfId="88" applyFont="1" applyFill="1" applyBorder="1" applyAlignment="1" applyProtection="1">
      <alignment horizontal="center" vertical="center" wrapText="1"/>
      <protection/>
    </xf>
    <xf numFmtId="0" fontId="9" fillId="0" borderId="45" xfId="88" applyFont="1" applyFill="1" applyBorder="1" applyAlignment="1" applyProtection="1">
      <alignment horizontal="center" vertical="center" wrapText="1"/>
      <protection/>
    </xf>
    <xf numFmtId="0" fontId="14" fillId="38" borderId="0" xfId="0" applyFont="1" applyFill="1" applyAlignment="1">
      <alignment vertical="center"/>
    </xf>
    <xf numFmtId="0" fontId="14" fillId="38" borderId="0" xfId="0" applyFont="1" applyFill="1" applyAlignment="1">
      <alignment horizontal="center" vertical="center"/>
    </xf>
    <xf numFmtId="49" fontId="9" fillId="11" borderId="22" xfId="0" applyNumberFormat="1" applyFont="1" applyFill="1" applyBorder="1" applyAlignment="1">
      <alignment horizontal="center" vertical="center" wrapText="1"/>
    </xf>
    <xf numFmtId="0" fontId="14" fillId="0" borderId="13" xfId="0" applyFont="1" applyBorder="1" applyAlignment="1">
      <alignment vertical="center"/>
    </xf>
    <xf numFmtId="0" fontId="10" fillId="40" borderId="13" xfId="0" applyFont="1" applyFill="1" applyBorder="1" applyAlignment="1">
      <alignment horizontal="center" vertical="center"/>
    </xf>
    <xf numFmtId="0" fontId="10" fillId="0" borderId="13" xfId="0" applyFont="1" applyBorder="1" applyAlignment="1">
      <alignment vertical="center"/>
    </xf>
    <xf numFmtId="0" fontId="10" fillId="0" borderId="13" xfId="0" applyFont="1" applyBorder="1" applyAlignment="1">
      <alignment vertical="center" wrapText="1"/>
    </xf>
    <xf numFmtId="0" fontId="10" fillId="40" borderId="13" xfId="0" applyFont="1" applyFill="1" applyBorder="1" applyAlignment="1">
      <alignment horizontal="left" vertical="center"/>
    </xf>
    <xf numFmtId="0" fontId="9" fillId="11" borderId="13" xfId="0" applyFont="1" applyFill="1" applyBorder="1" applyAlignment="1">
      <alignment horizontal="left" vertical="center" wrapText="1"/>
    </xf>
    <xf numFmtId="0" fontId="9" fillId="11" borderId="13" xfId="0" applyFont="1" applyFill="1" applyBorder="1" applyAlignment="1">
      <alignment vertical="center" wrapText="1"/>
    </xf>
    <xf numFmtId="202" fontId="10" fillId="40" borderId="13" xfId="76" applyNumberFormat="1" applyFont="1" applyFill="1" applyBorder="1" applyAlignment="1">
      <alignment horizontal="center" vertical="center"/>
    </xf>
    <xf numFmtId="202" fontId="10" fillId="40" borderId="13" xfId="0" applyNumberFormat="1" applyFont="1" applyFill="1" applyBorder="1" applyAlignment="1">
      <alignment horizontal="center" vertical="center"/>
    </xf>
    <xf numFmtId="9" fontId="9" fillId="0" borderId="22" xfId="97" applyFont="1" applyFill="1" applyBorder="1" applyAlignment="1" applyProtection="1">
      <alignment horizontal="center" vertical="center" wrapText="1"/>
      <protection/>
    </xf>
    <xf numFmtId="9" fontId="9" fillId="11" borderId="38" xfId="97" applyFont="1" applyFill="1" applyBorder="1" applyAlignment="1" applyProtection="1">
      <alignment horizontal="center" vertical="center" wrapText="1"/>
      <protection/>
    </xf>
    <xf numFmtId="0" fontId="9" fillId="38" borderId="46" xfId="88" applyFont="1" applyFill="1" applyBorder="1" applyAlignment="1" applyProtection="1">
      <alignment horizontal="center" vertical="center" wrapText="1"/>
      <protection/>
    </xf>
    <xf numFmtId="0" fontId="9" fillId="38" borderId="41" xfId="88" applyFont="1" applyFill="1" applyBorder="1" applyAlignment="1" applyProtection="1">
      <alignment horizontal="center" vertical="center" wrapText="1"/>
      <protection/>
    </xf>
    <xf numFmtId="0" fontId="9" fillId="38" borderId="42" xfId="88" applyFont="1" applyFill="1" applyBorder="1" applyAlignment="1" applyProtection="1">
      <alignment horizontal="center" vertical="center" wrapText="1"/>
      <protection/>
    </xf>
    <xf numFmtId="0" fontId="78"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9" fillId="0" borderId="28" xfId="88" applyFont="1" applyFill="1" applyBorder="1" applyAlignment="1" applyProtection="1">
      <alignment vertical="center" wrapText="1"/>
      <protection/>
    </xf>
    <xf numFmtId="0" fontId="9" fillId="0" borderId="0" xfId="88" applyFont="1" applyFill="1" applyBorder="1" applyAlignment="1" applyProtection="1">
      <alignment vertical="center" wrapText="1"/>
      <protection/>
    </xf>
    <xf numFmtId="0" fontId="11" fillId="0" borderId="0" xfId="88" applyFont="1" applyFill="1" applyBorder="1" applyAlignment="1" applyProtection="1">
      <alignment vertical="center" wrapText="1"/>
      <protection/>
    </xf>
    <xf numFmtId="0" fontId="8" fillId="0" borderId="0" xfId="88" applyFont="1" applyFill="1" applyBorder="1" applyAlignment="1" applyProtection="1">
      <alignment vertical="center" wrapText="1"/>
      <protection/>
    </xf>
    <xf numFmtId="0" fontId="0" fillId="0" borderId="0" xfId="0" applyFont="1" applyFill="1" applyBorder="1" applyAlignment="1">
      <alignment vertical="center"/>
    </xf>
    <xf numFmtId="0" fontId="8" fillId="0" borderId="29" xfId="88"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47"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48" xfId="58" applyNumberFormat="1" applyFont="1" applyBorder="1" applyAlignment="1">
      <alignment vertical="center"/>
    </xf>
    <xf numFmtId="189" fontId="0" fillId="0" borderId="39" xfId="58" applyNumberFormat="1" applyFont="1" applyBorder="1" applyAlignment="1">
      <alignment vertical="center"/>
    </xf>
    <xf numFmtId="9" fontId="0" fillId="0" borderId="40" xfId="97" applyFont="1" applyBorder="1" applyAlignment="1">
      <alignment vertical="center"/>
    </xf>
    <xf numFmtId="9" fontId="0" fillId="0" borderId="21" xfId="97" applyFont="1" applyBorder="1" applyAlignment="1">
      <alignment vertical="center"/>
    </xf>
    <xf numFmtId="9" fontId="0" fillId="0" borderId="49" xfId="97"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0"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0" fillId="0" borderId="13" xfId="76" applyNumberFormat="1" applyFont="1" applyFill="1" applyBorder="1" applyAlignment="1">
      <alignment horizontal="center" vertical="center"/>
    </xf>
    <xf numFmtId="0" fontId="10" fillId="0" borderId="13" xfId="0" applyFont="1" applyFill="1" applyBorder="1" applyAlignment="1">
      <alignment vertical="center"/>
    </xf>
    <xf numFmtId="0" fontId="14" fillId="41" borderId="13" xfId="0" applyFont="1" applyFill="1" applyBorder="1" applyAlignment="1">
      <alignment horizontal="center" vertical="center"/>
    </xf>
    <xf numFmtId="0" fontId="10" fillId="41" borderId="13" xfId="0" applyFont="1" applyFill="1" applyBorder="1" applyAlignment="1">
      <alignment horizontal="center" vertical="center"/>
    </xf>
    <xf numFmtId="9" fontId="0" fillId="0" borderId="14" xfId="97" applyFont="1" applyBorder="1" applyAlignment="1">
      <alignment vertical="center"/>
    </xf>
    <xf numFmtId="177" fontId="9" fillId="0" borderId="22" xfId="58" applyFont="1" applyFill="1" applyBorder="1" applyAlignment="1" applyProtection="1">
      <alignment horizontal="center" vertical="center" wrapText="1"/>
      <protection/>
    </xf>
    <xf numFmtId="0" fontId="9" fillId="11" borderId="14" xfId="0" applyFont="1" applyFill="1" applyBorder="1" applyAlignment="1">
      <alignment horizontal="center" vertical="center" wrapText="1"/>
    </xf>
    <xf numFmtId="0" fontId="9" fillId="11" borderId="22" xfId="0" applyFont="1" applyFill="1" applyBorder="1" applyAlignment="1">
      <alignment horizontal="center" vertical="center" wrapText="1"/>
    </xf>
    <xf numFmtId="9" fontId="75" fillId="11" borderId="13" xfId="97" applyFont="1" applyFill="1" applyBorder="1" applyAlignment="1">
      <alignment horizontal="center" vertical="center" wrapText="1"/>
    </xf>
    <xf numFmtId="9" fontId="73" fillId="0" borderId="0" xfId="97" applyFont="1" applyAlignment="1">
      <alignment vertical="center"/>
    </xf>
    <xf numFmtId="0" fontId="75" fillId="17" borderId="13" xfId="0" applyFont="1" applyFill="1" applyBorder="1" applyAlignment="1">
      <alignment horizontal="left" vertical="center"/>
    </xf>
    <xf numFmtId="0" fontId="75" fillId="0" borderId="13" xfId="0" applyFont="1" applyFill="1" applyBorder="1" applyAlignment="1">
      <alignment horizontal="left" vertical="center"/>
    </xf>
    <xf numFmtId="0" fontId="75" fillId="0" borderId="13" xfId="0" applyFont="1" applyFill="1" applyBorder="1" applyAlignment="1">
      <alignment horizontal="left" vertical="center" wrapText="1"/>
    </xf>
    <xf numFmtId="208" fontId="14" fillId="0" borderId="13" xfId="75" applyNumberFormat="1" applyFont="1" applyBorder="1" applyAlignment="1">
      <alignment vertical="center"/>
    </xf>
    <xf numFmtId="208" fontId="10" fillId="40" borderId="13" xfId="75" applyNumberFormat="1" applyFont="1" applyFill="1" applyBorder="1" applyAlignment="1">
      <alignment horizontal="center" vertical="center"/>
    </xf>
    <xf numFmtId="0" fontId="10" fillId="0" borderId="22" xfId="0" applyFont="1" applyFill="1" applyBorder="1" applyAlignment="1">
      <alignment horizontal="left" vertical="center" wrapText="1"/>
    </xf>
    <xf numFmtId="0" fontId="9" fillId="5" borderId="13" xfId="88" applyFont="1" applyFill="1" applyBorder="1" applyAlignment="1" applyProtection="1">
      <alignment horizontal="center" vertical="center" wrapText="1"/>
      <protection/>
    </xf>
    <xf numFmtId="0" fontId="9" fillId="5" borderId="51" xfId="88" applyFont="1" applyFill="1" applyBorder="1" applyAlignment="1" applyProtection="1">
      <alignment horizontal="center" vertical="center" wrapText="1"/>
      <protection/>
    </xf>
    <xf numFmtId="0" fontId="9" fillId="5" borderId="52" xfId="88" applyFont="1" applyFill="1" applyBorder="1" applyAlignment="1" applyProtection="1">
      <alignment horizontal="center" vertical="center" wrapText="1"/>
      <protection/>
    </xf>
    <xf numFmtId="0" fontId="9" fillId="5" borderId="53" xfId="88" applyFont="1" applyFill="1" applyBorder="1" applyAlignment="1" applyProtection="1">
      <alignment horizontal="center" vertical="center" wrapText="1"/>
      <protection/>
    </xf>
    <xf numFmtId="0" fontId="9" fillId="38" borderId="54" xfId="88" applyFont="1" applyFill="1" applyBorder="1" applyAlignment="1" applyProtection="1">
      <alignment vertical="center" wrapText="1"/>
      <protection/>
    </xf>
    <xf numFmtId="0" fontId="9" fillId="38" borderId="55" xfId="88" applyFont="1" applyFill="1" applyBorder="1" applyAlignment="1" applyProtection="1">
      <alignment vertical="center" wrapText="1"/>
      <protection/>
    </xf>
    <xf numFmtId="0" fontId="9" fillId="11" borderId="22" xfId="0" applyFont="1" applyFill="1" applyBorder="1" applyAlignment="1">
      <alignment horizontal="center" vertical="center" wrapText="1"/>
    </xf>
    <xf numFmtId="0" fontId="9" fillId="11" borderId="14" xfId="0" applyFont="1" applyFill="1" applyBorder="1" applyAlignment="1">
      <alignment horizontal="center" vertical="center" wrapText="1"/>
    </xf>
    <xf numFmtId="0" fontId="75" fillId="11" borderId="41" xfId="0" applyFont="1" applyFill="1" applyBorder="1" applyAlignment="1">
      <alignment horizontal="center" vertical="center"/>
    </xf>
    <xf numFmtId="0" fontId="75" fillId="11" borderId="0" xfId="0" applyFont="1" applyFill="1" applyBorder="1" applyAlignment="1">
      <alignment horizontal="center" vertical="center"/>
    </xf>
    <xf numFmtId="0" fontId="75" fillId="11" borderId="15" xfId="0" applyFont="1" applyFill="1" applyBorder="1" applyAlignment="1">
      <alignment horizontal="center" vertical="center"/>
    </xf>
    <xf numFmtId="0" fontId="9" fillId="11" borderId="22" xfId="0" applyFont="1" applyFill="1" applyBorder="1" applyAlignment="1">
      <alignment horizontal="center" vertical="center" wrapText="1"/>
    </xf>
    <xf numFmtId="190" fontId="74" fillId="11" borderId="38" xfId="99" applyNumberFormat="1" applyFont="1" applyFill="1" applyBorder="1" applyAlignment="1" applyProtection="1">
      <alignment vertical="center" wrapText="1"/>
      <protection/>
    </xf>
    <xf numFmtId="0" fontId="73" fillId="0" borderId="13" xfId="0" applyFont="1" applyBorder="1" applyAlignment="1">
      <alignment horizontal="left" vertical="top" wrapText="1"/>
    </xf>
    <xf numFmtId="9" fontId="73" fillId="0" borderId="13" xfId="97" applyFont="1" applyBorder="1" applyAlignment="1">
      <alignment horizontal="left" vertical="top" wrapText="1"/>
    </xf>
    <xf numFmtId="0" fontId="73" fillId="0" borderId="13" xfId="97" applyNumberFormat="1" applyFont="1" applyBorder="1" applyAlignment="1">
      <alignment horizontal="left" vertical="top" wrapText="1"/>
    </xf>
    <xf numFmtId="0" fontId="79" fillId="0" borderId="13" xfId="97" applyNumberFormat="1" applyFont="1" applyBorder="1" applyAlignment="1">
      <alignment horizontal="left" vertical="top" wrapText="1"/>
    </xf>
    <xf numFmtId="0" fontId="74" fillId="0" borderId="13" xfId="0" applyFont="1" applyBorder="1" applyAlignment="1">
      <alignment horizontal="left" vertical="top" wrapText="1"/>
    </xf>
    <xf numFmtId="0" fontId="73" fillId="0" borderId="0" xfId="0" applyFont="1" applyAlignment="1">
      <alignment horizontal="left" vertical="top" wrapText="1"/>
    </xf>
    <xf numFmtId="9" fontId="73" fillId="0" borderId="13" xfId="97" applyFont="1" applyBorder="1" applyAlignment="1">
      <alignment horizontal="center" vertical="center" wrapText="1"/>
    </xf>
    <xf numFmtId="0" fontId="73"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175" fontId="8" fillId="38" borderId="13" xfId="59" applyFont="1" applyFill="1" applyBorder="1" applyAlignment="1">
      <alignment horizontal="center" vertical="center" wrapText="1"/>
    </xf>
    <xf numFmtId="0" fontId="8" fillId="38" borderId="13" xfId="0" applyFont="1" applyFill="1" applyBorder="1" applyAlignment="1">
      <alignment horizontal="center" vertical="center"/>
    </xf>
    <xf numFmtId="0" fontId="8" fillId="38"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Fill="1" applyBorder="1" applyAlignment="1">
      <alignment horizontal="center" vertical="center" wrapText="1"/>
    </xf>
    <xf numFmtId="9" fontId="8" fillId="0" borderId="13" xfId="0" applyNumberFormat="1" applyFont="1" applyFill="1" applyBorder="1" applyAlignment="1">
      <alignment horizontal="center" vertical="center" wrapText="1"/>
    </xf>
    <xf numFmtId="0" fontId="8" fillId="38" borderId="13" xfId="0" applyFont="1" applyFill="1" applyBorder="1" applyAlignment="1">
      <alignment vertical="center"/>
    </xf>
    <xf numFmtId="0" fontId="8" fillId="0" borderId="22" xfId="88" applyFont="1" applyFill="1" applyBorder="1" applyAlignment="1" applyProtection="1">
      <alignment horizontal="center" vertical="center" wrapText="1"/>
      <protection/>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175" fontId="8" fillId="0" borderId="13" xfId="59" applyFont="1" applyFill="1" applyBorder="1" applyAlignment="1">
      <alignment vertical="center" wrapText="1"/>
    </xf>
    <xf numFmtId="175" fontId="8" fillId="0" borderId="13" xfId="59" applyFont="1" applyFill="1" applyBorder="1" applyAlignment="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vertical="center"/>
    </xf>
    <xf numFmtId="0" fontId="8" fillId="0" borderId="13" xfId="0" applyFont="1" applyBorder="1" applyAlignment="1">
      <alignment vertical="center" wrapText="1"/>
    </xf>
    <xf numFmtId="0" fontId="8" fillId="0" borderId="13" xfId="0" applyFont="1" applyFill="1" applyBorder="1" applyAlignment="1">
      <alignment vertical="center" wrapText="1"/>
    </xf>
    <xf numFmtId="0" fontId="8" fillId="38" borderId="13" xfId="0" applyFont="1" applyFill="1" applyBorder="1" applyAlignment="1">
      <alignment vertical="center" wrapText="1"/>
    </xf>
    <xf numFmtId="192" fontId="0" fillId="0" borderId="0" xfId="75" applyNumberFormat="1" applyFont="1" applyBorder="1" applyAlignment="1">
      <alignment vertical="center"/>
    </xf>
    <xf numFmtId="3" fontId="80" fillId="0" borderId="0" xfId="0" applyNumberFormat="1" applyFont="1" applyBorder="1" applyAlignment="1">
      <alignment vertical="center"/>
    </xf>
    <xf numFmtId="189" fontId="0" fillId="0" borderId="0" xfId="58" applyNumberFormat="1" applyFont="1" applyBorder="1" applyAlignment="1">
      <alignment vertical="center"/>
    </xf>
    <xf numFmtId="2" fontId="0" fillId="0" borderId="0" xfId="0" applyNumberFormat="1" applyFont="1" applyAlignment="1">
      <alignment vertical="center"/>
    </xf>
    <xf numFmtId="0" fontId="9" fillId="5" borderId="56" xfId="88" applyFont="1" applyFill="1" applyBorder="1" applyAlignment="1" applyProtection="1">
      <alignment horizontal="center" vertical="center" wrapText="1"/>
      <protection/>
    </xf>
    <xf numFmtId="2" fontId="8" fillId="0" borderId="37" xfId="88" applyNumberFormat="1" applyFont="1" applyFill="1" applyBorder="1" applyAlignment="1" applyProtection="1">
      <alignment horizontal="center" vertical="center" wrapText="1"/>
      <protection/>
    </xf>
    <xf numFmtId="2" fontId="8" fillId="0" borderId="48" xfId="88" applyNumberFormat="1" applyFont="1" applyFill="1" applyBorder="1" applyAlignment="1" applyProtection="1">
      <alignment horizontal="center" vertical="center" wrapText="1"/>
      <protection/>
    </xf>
    <xf numFmtId="2" fontId="8" fillId="0" borderId="50" xfId="88" applyNumberFormat="1" applyFont="1" applyFill="1" applyBorder="1" applyAlignment="1" applyProtection="1">
      <alignment horizontal="center" vertical="center" wrapText="1"/>
      <protection/>
    </xf>
    <xf numFmtId="2" fontId="8" fillId="0" borderId="16" xfId="88" applyNumberFormat="1" applyFont="1" applyFill="1" applyBorder="1" applyAlignment="1" applyProtection="1">
      <alignment horizontal="center" vertical="center" wrapText="1"/>
      <protection/>
    </xf>
    <xf numFmtId="0" fontId="9" fillId="5" borderId="56" xfId="88" applyFont="1" applyFill="1" applyBorder="1" applyAlignment="1" applyProtection="1">
      <alignment horizontal="center" vertical="center" wrapText="1"/>
      <protection/>
    </xf>
    <xf numFmtId="0" fontId="9" fillId="5" borderId="16" xfId="88" applyFont="1" applyFill="1" applyBorder="1" applyAlignment="1" applyProtection="1">
      <alignment horizontal="center" vertical="center" wrapText="1"/>
      <protection/>
    </xf>
    <xf numFmtId="2" fontId="8" fillId="0" borderId="22" xfId="88" applyNumberFormat="1" applyFont="1" applyFill="1" applyBorder="1" applyAlignment="1" applyProtection="1">
      <alignment horizontal="center" vertical="center" wrapText="1"/>
      <protection/>
    </xf>
    <xf numFmtId="2" fontId="8" fillId="0" borderId="48" xfId="88" applyNumberFormat="1" applyFont="1" applyFill="1" applyBorder="1" applyAlignment="1" applyProtection="1">
      <alignment vertical="center" wrapText="1"/>
      <protection/>
    </xf>
    <xf numFmtId="2" fontId="8" fillId="0" borderId="20" xfId="88" applyNumberFormat="1" applyFont="1" applyFill="1" applyBorder="1" applyAlignment="1" applyProtection="1">
      <alignment vertical="center" wrapText="1"/>
      <protection/>
    </xf>
    <xf numFmtId="0" fontId="9" fillId="5" borderId="57" xfId="88" applyFont="1" applyFill="1" applyBorder="1" applyAlignment="1" applyProtection="1">
      <alignment horizontal="center" vertical="center" wrapText="1"/>
      <protection/>
    </xf>
    <xf numFmtId="0" fontId="9" fillId="5" borderId="20" xfId="88" applyFont="1" applyFill="1" applyBorder="1" applyAlignment="1" applyProtection="1">
      <alignment horizontal="center" vertical="center" wrapText="1"/>
      <protection/>
    </xf>
    <xf numFmtId="3" fontId="9" fillId="0" borderId="58" xfId="88" applyNumberFormat="1" applyFont="1" applyFill="1" applyBorder="1" applyAlignment="1" applyProtection="1">
      <alignment horizontal="center" vertical="center" wrapText="1"/>
      <protection/>
    </xf>
    <xf numFmtId="3" fontId="9" fillId="0" borderId="42" xfId="88" applyNumberFormat="1" applyFont="1" applyFill="1" applyBorder="1" applyAlignment="1" applyProtection="1">
      <alignment horizontal="center" vertical="center" wrapText="1"/>
      <protection/>
    </xf>
    <xf numFmtId="0" fontId="9" fillId="5" borderId="13" xfId="88" applyFont="1" applyFill="1" applyBorder="1" applyAlignment="1" applyProtection="1">
      <alignment horizontal="center" vertical="center" wrapText="1"/>
      <protection/>
    </xf>
    <xf numFmtId="0" fontId="8" fillId="5" borderId="13" xfId="88" applyFont="1" applyFill="1" applyBorder="1" applyAlignment="1" applyProtection="1">
      <alignment horizontal="center" vertical="center" wrapText="1"/>
      <protection/>
    </xf>
    <xf numFmtId="0" fontId="9" fillId="5" borderId="46" xfId="88" applyFont="1" applyFill="1" applyBorder="1" applyAlignment="1" applyProtection="1">
      <alignment horizontal="center" vertical="center" wrapText="1"/>
      <protection/>
    </xf>
    <xf numFmtId="0" fontId="9" fillId="5" borderId="18" xfId="88" applyFont="1" applyFill="1" applyBorder="1" applyAlignment="1" applyProtection="1">
      <alignment horizontal="center" vertical="center" wrapText="1"/>
      <protection/>
    </xf>
    <xf numFmtId="0" fontId="9" fillId="0" borderId="37" xfId="88" applyFont="1" applyFill="1" applyBorder="1" applyAlignment="1" applyProtection="1">
      <alignment horizontal="center" vertical="center" wrapText="1"/>
      <protection/>
    </xf>
    <xf numFmtId="0" fontId="9" fillId="0" borderId="59" xfId="88" applyFont="1" applyFill="1" applyBorder="1" applyAlignment="1" applyProtection="1">
      <alignment horizontal="center" vertical="center" wrapText="1"/>
      <protection/>
    </xf>
    <xf numFmtId="0" fontId="9" fillId="0" borderId="57" xfId="88" applyFont="1" applyFill="1" applyBorder="1" applyAlignment="1" applyProtection="1">
      <alignment horizontal="center" vertical="center" wrapText="1"/>
      <protection/>
    </xf>
    <xf numFmtId="0" fontId="9" fillId="0" borderId="60" xfId="88" applyFont="1" applyFill="1" applyBorder="1" applyAlignment="1" applyProtection="1">
      <alignment horizontal="center" vertical="center" wrapText="1"/>
      <protection/>
    </xf>
    <xf numFmtId="0" fontId="9" fillId="0" borderId="61" xfId="88" applyFont="1" applyFill="1" applyBorder="1" applyAlignment="1" applyProtection="1">
      <alignment horizontal="center" vertical="center" wrapText="1"/>
      <protection/>
    </xf>
    <xf numFmtId="0" fontId="74" fillId="0" borderId="13" xfId="88" applyFont="1" applyFill="1" applyBorder="1" applyAlignment="1" applyProtection="1">
      <alignment horizontal="left" vertical="center" wrapText="1"/>
      <protection/>
    </xf>
    <xf numFmtId="0" fontId="74" fillId="0" borderId="21" xfId="88" applyFont="1" applyFill="1" applyBorder="1" applyAlignment="1" applyProtection="1">
      <alignment horizontal="left" vertical="center" wrapText="1"/>
      <protection/>
    </xf>
    <xf numFmtId="9" fontId="74" fillId="0" borderId="58" xfId="99" applyFont="1" applyFill="1" applyBorder="1" applyAlignment="1" applyProtection="1">
      <alignment horizontal="center" vertical="center" wrapText="1"/>
      <protection/>
    </xf>
    <xf numFmtId="9" fontId="74" fillId="0" borderId="41" xfId="99" applyFont="1" applyFill="1" applyBorder="1" applyAlignment="1" applyProtection="1">
      <alignment horizontal="center" vertical="center" wrapText="1"/>
      <protection/>
    </xf>
    <xf numFmtId="9" fontId="74" fillId="0" borderId="42" xfId="99" applyFont="1" applyFill="1" applyBorder="1" applyAlignment="1" applyProtection="1">
      <alignment horizontal="center" vertical="center" wrapText="1"/>
      <protection/>
    </xf>
    <xf numFmtId="9" fontId="74" fillId="0" borderId="62" xfId="99" applyFont="1" applyFill="1" applyBorder="1" applyAlignment="1" applyProtection="1">
      <alignment horizontal="center" vertical="center" wrapText="1"/>
      <protection/>
    </xf>
    <xf numFmtId="9" fontId="74" fillId="0" borderId="34" xfId="99" applyFont="1" applyFill="1" applyBorder="1" applyAlignment="1" applyProtection="1">
      <alignment horizontal="center" vertical="center" wrapText="1"/>
      <protection/>
    </xf>
    <xf numFmtId="9" fontId="74" fillId="0" borderId="63" xfId="99" applyFont="1" applyFill="1" applyBorder="1" applyAlignment="1" applyProtection="1">
      <alignment horizontal="center" vertical="center" wrapText="1"/>
      <protection/>
    </xf>
    <xf numFmtId="0" fontId="9" fillId="0" borderId="14" xfId="88" applyFont="1" applyFill="1" applyBorder="1" applyAlignment="1" applyProtection="1">
      <alignment horizontal="center" vertical="center" wrapText="1"/>
      <protection/>
    </xf>
    <xf numFmtId="0" fontId="9" fillId="0" borderId="64" xfId="88" applyFont="1" applyFill="1" applyBorder="1" applyAlignment="1" applyProtection="1">
      <alignment horizontal="center" vertical="center" wrapText="1"/>
      <protection/>
    </xf>
    <xf numFmtId="0" fontId="9" fillId="0" borderId="17" xfId="88" applyFont="1" applyFill="1" applyBorder="1" applyAlignment="1" applyProtection="1">
      <alignment horizontal="center" vertical="center" wrapText="1"/>
      <protection/>
    </xf>
    <xf numFmtId="188" fontId="9" fillId="38" borderId="14" xfId="80" applyNumberFormat="1" applyFont="1" applyFill="1" applyBorder="1" applyAlignment="1" applyProtection="1">
      <alignment horizontal="center" vertical="center" wrapText="1"/>
      <protection/>
    </xf>
    <xf numFmtId="188" fontId="9" fillId="38" borderId="17" xfId="80" applyNumberFormat="1" applyFont="1" applyFill="1" applyBorder="1" applyAlignment="1" applyProtection="1">
      <alignment horizontal="center" vertical="center" wrapText="1"/>
      <protection/>
    </xf>
    <xf numFmtId="0" fontId="9" fillId="38" borderId="14" xfId="88" applyFont="1" applyFill="1" applyBorder="1" applyAlignment="1" applyProtection="1">
      <alignment horizontal="center" vertical="center" wrapText="1"/>
      <protection/>
    </xf>
    <xf numFmtId="0" fontId="9" fillId="38" borderId="17" xfId="88" applyFont="1" applyFill="1" applyBorder="1" applyAlignment="1" applyProtection="1">
      <alignment horizontal="center" vertical="center" wrapText="1"/>
      <protection/>
    </xf>
    <xf numFmtId="0" fontId="9" fillId="0" borderId="45" xfId="88" applyFont="1" applyFill="1" applyBorder="1" applyAlignment="1" applyProtection="1">
      <alignment horizontal="center" vertical="center" wrapText="1"/>
      <protection/>
    </xf>
    <xf numFmtId="188" fontId="9" fillId="38" borderId="65" xfId="80" applyNumberFormat="1" applyFont="1" applyFill="1" applyBorder="1" applyAlignment="1" applyProtection="1">
      <alignment horizontal="center" vertical="center" wrapText="1"/>
      <protection/>
    </xf>
    <xf numFmtId="188" fontId="9" fillId="38" borderId="66" xfId="80" applyNumberFormat="1" applyFont="1" applyFill="1" applyBorder="1" applyAlignment="1" applyProtection="1">
      <alignment horizontal="center" vertical="center" wrapText="1"/>
      <protection/>
    </xf>
    <xf numFmtId="188" fontId="9" fillId="38" borderId="67" xfId="80" applyNumberFormat="1" applyFont="1" applyFill="1" applyBorder="1" applyAlignment="1" applyProtection="1">
      <alignment horizontal="center" vertical="center" wrapText="1"/>
      <protection/>
    </xf>
    <xf numFmtId="0" fontId="9" fillId="38" borderId="68" xfId="88" applyFont="1" applyFill="1" applyBorder="1" applyAlignment="1" applyProtection="1">
      <alignment horizontal="center" vertical="center" wrapText="1"/>
      <protection/>
    </xf>
    <xf numFmtId="0" fontId="9" fillId="38" borderId="64" xfId="88" applyFont="1" applyFill="1" applyBorder="1" applyAlignment="1" applyProtection="1">
      <alignment horizontal="center" vertical="center" wrapText="1"/>
      <protection/>
    </xf>
    <xf numFmtId="188" fontId="9" fillId="0" borderId="14" xfId="80" applyNumberFormat="1" applyFont="1" applyFill="1" applyBorder="1" applyAlignment="1" applyProtection="1">
      <alignment horizontal="center" vertical="center" wrapText="1"/>
      <protection/>
    </xf>
    <xf numFmtId="188" fontId="9" fillId="0" borderId="45" xfId="80" applyNumberFormat="1" applyFont="1" applyFill="1" applyBorder="1" applyAlignment="1" applyProtection="1">
      <alignment horizontal="center" vertical="center" wrapText="1"/>
      <protection/>
    </xf>
    <xf numFmtId="0" fontId="8" fillId="0" borderId="69" xfId="88" applyFont="1" applyFill="1" applyBorder="1" applyAlignment="1" applyProtection="1">
      <alignment horizontal="center" vertical="center" wrapText="1"/>
      <protection/>
    </xf>
    <xf numFmtId="0" fontId="8" fillId="0" borderId="70" xfId="88" applyFont="1" applyFill="1" applyBorder="1" applyAlignment="1" applyProtection="1">
      <alignment horizontal="center" vertical="center" wrapText="1"/>
      <protection/>
    </xf>
    <xf numFmtId="0" fontId="8" fillId="0" borderId="71" xfId="88" applyFont="1" applyFill="1" applyBorder="1" applyAlignment="1" applyProtection="1">
      <alignment horizontal="center" vertical="center" wrapText="1"/>
      <protection/>
    </xf>
    <xf numFmtId="0" fontId="9" fillId="42" borderId="17" xfId="0" applyFont="1" applyFill="1" applyBorder="1" applyAlignment="1">
      <alignment horizontal="left" vertical="center" wrapText="1"/>
    </xf>
    <xf numFmtId="0" fontId="9" fillId="42" borderId="13" xfId="0" applyFont="1" applyFill="1" applyBorder="1" applyAlignment="1">
      <alignment horizontal="left" vertical="center" wrapText="1"/>
    </xf>
    <xf numFmtId="0" fontId="9" fillId="42" borderId="21" xfId="0" applyFont="1" applyFill="1" applyBorder="1" applyAlignment="1">
      <alignment horizontal="left" vertical="center" wrapText="1"/>
    </xf>
    <xf numFmtId="0" fontId="75" fillId="0" borderId="67" xfId="0" applyFont="1" applyBorder="1" applyAlignment="1">
      <alignment horizontal="left" vertical="center" wrapText="1"/>
    </xf>
    <xf numFmtId="0" fontId="75" fillId="0" borderId="38" xfId="0" applyFont="1" applyBorder="1" applyAlignment="1">
      <alignment horizontal="left" vertical="center" wrapText="1"/>
    </xf>
    <xf numFmtId="0" fontId="75" fillId="0" borderId="49" xfId="0" applyFont="1" applyBorder="1" applyAlignment="1">
      <alignment horizontal="left" vertical="center" wrapText="1"/>
    </xf>
    <xf numFmtId="0" fontId="9" fillId="5" borderId="72" xfId="88" applyFont="1" applyFill="1" applyBorder="1" applyAlignment="1">
      <alignment horizontal="center" vertical="center" wrapText="1"/>
      <protection/>
    </xf>
    <xf numFmtId="0" fontId="9" fillId="5" borderId="26" xfId="88" applyFont="1" applyFill="1" applyBorder="1" applyAlignment="1">
      <alignment horizontal="center" vertical="center" wrapText="1"/>
      <protection/>
    </xf>
    <xf numFmtId="0" fontId="9" fillId="5" borderId="27" xfId="88" applyFont="1" applyFill="1" applyBorder="1" applyAlignment="1">
      <alignment horizontal="center" vertical="center" wrapText="1"/>
      <protection/>
    </xf>
    <xf numFmtId="0" fontId="9" fillId="5" borderId="28" xfId="88" applyFont="1" applyFill="1" applyBorder="1" applyAlignment="1">
      <alignment horizontal="center" vertical="center" wrapText="1"/>
      <protection/>
    </xf>
    <xf numFmtId="0" fontId="9" fillId="5" borderId="0" xfId="88" applyFont="1" applyFill="1" applyBorder="1" applyAlignment="1">
      <alignment horizontal="center" vertical="center" wrapText="1"/>
      <protection/>
    </xf>
    <xf numFmtId="0" fontId="9" fillId="5" borderId="29" xfId="88" applyFont="1" applyFill="1" applyBorder="1" applyAlignment="1">
      <alignment horizontal="center" vertical="center" wrapText="1"/>
      <protection/>
    </xf>
    <xf numFmtId="0" fontId="9" fillId="5" borderId="73" xfId="88" applyFont="1" applyFill="1" applyBorder="1" applyAlignment="1">
      <alignment horizontal="center" vertical="center" wrapText="1"/>
      <protection/>
    </xf>
    <xf numFmtId="0" fontId="9" fillId="5" borderId="34" xfId="88" applyFont="1" applyFill="1" applyBorder="1" applyAlignment="1">
      <alignment horizontal="center" vertical="center" wrapText="1"/>
      <protection/>
    </xf>
    <xf numFmtId="0" fontId="9" fillId="5" borderId="35" xfId="88" applyFont="1" applyFill="1" applyBorder="1" applyAlignment="1">
      <alignment horizontal="center" vertical="center" wrapText="1"/>
      <protection/>
    </xf>
    <xf numFmtId="0" fontId="9" fillId="5" borderId="72" xfId="88" applyFont="1" applyFill="1" applyBorder="1" applyAlignment="1" applyProtection="1">
      <alignment horizontal="left" vertical="center" wrapText="1"/>
      <protection/>
    </xf>
    <xf numFmtId="0" fontId="9" fillId="5" borderId="27" xfId="88" applyFont="1" applyFill="1" applyBorder="1" applyAlignment="1" applyProtection="1">
      <alignment horizontal="left" vertical="center" wrapText="1"/>
      <protection/>
    </xf>
    <xf numFmtId="0" fontId="9" fillId="5" borderId="73" xfId="88" applyFont="1" applyFill="1" applyBorder="1" applyAlignment="1" applyProtection="1">
      <alignment horizontal="left" vertical="center" wrapText="1"/>
      <protection/>
    </xf>
    <xf numFmtId="0" fontId="9" fillId="5" borderId="35" xfId="88" applyFont="1" applyFill="1" applyBorder="1" applyAlignment="1" applyProtection="1">
      <alignment horizontal="left" vertical="center" wrapText="1"/>
      <protection/>
    </xf>
    <xf numFmtId="0" fontId="9" fillId="5" borderId="72" xfId="88" applyFont="1" applyFill="1" applyBorder="1" applyAlignment="1">
      <alignment horizontal="left" vertical="center" wrapText="1"/>
      <protection/>
    </xf>
    <xf numFmtId="0" fontId="9" fillId="5" borderId="27" xfId="88" applyFont="1" applyFill="1" applyBorder="1" applyAlignment="1">
      <alignment horizontal="left" vertical="center" wrapText="1"/>
      <protection/>
    </xf>
    <xf numFmtId="0" fontId="9" fillId="5" borderId="28" xfId="88" applyFont="1" applyFill="1" applyBorder="1" applyAlignment="1">
      <alignment horizontal="left" vertical="center" wrapText="1"/>
      <protection/>
    </xf>
    <xf numFmtId="0" fontId="9" fillId="5" borderId="29" xfId="88" applyFont="1" applyFill="1" applyBorder="1" applyAlignment="1">
      <alignment horizontal="left" vertical="center" wrapText="1"/>
      <protection/>
    </xf>
    <xf numFmtId="0" fontId="9" fillId="5" borderId="73" xfId="88" applyFont="1" applyFill="1" applyBorder="1" applyAlignment="1">
      <alignment horizontal="left" vertical="center" wrapText="1"/>
      <protection/>
    </xf>
    <xf numFmtId="0" fontId="9" fillId="5" borderId="35" xfId="88" applyFont="1" applyFill="1" applyBorder="1" applyAlignment="1">
      <alignment horizontal="left" vertical="center" wrapText="1"/>
      <protection/>
    </xf>
    <xf numFmtId="0" fontId="9" fillId="0" borderId="51" xfId="88" applyFont="1" applyFill="1" applyBorder="1" applyAlignment="1">
      <alignment horizontal="center" vertical="center" wrapText="1"/>
      <protection/>
    </xf>
    <xf numFmtId="0" fontId="9" fillId="0" borderId="52" xfId="88" applyFont="1" applyFill="1" applyBorder="1" applyAlignment="1">
      <alignment horizontal="center" vertical="center" wrapText="1"/>
      <protection/>
    </xf>
    <xf numFmtId="0" fontId="9" fillId="0" borderId="53" xfId="88" applyFont="1" applyFill="1" applyBorder="1" applyAlignment="1">
      <alignment horizontal="center" vertical="center" wrapText="1"/>
      <protection/>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72" fillId="0" borderId="65" xfId="0" applyFont="1" applyFill="1" applyBorder="1" applyAlignment="1">
      <alignment horizontal="center" vertical="center" wrapText="1"/>
    </xf>
    <xf numFmtId="0" fontId="72" fillId="0" borderId="76" xfId="0" applyFont="1" applyFill="1" applyBorder="1" applyAlignment="1">
      <alignment horizontal="center" vertical="center" wrapText="1"/>
    </xf>
    <xf numFmtId="2" fontId="8" fillId="0" borderId="37" xfId="88" applyNumberFormat="1" applyFont="1" applyFill="1" applyBorder="1" applyAlignment="1" applyProtection="1">
      <alignment vertical="center" wrapText="1"/>
      <protection/>
    </xf>
    <xf numFmtId="0" fontId="0" fillId="0" borderId="59" xfId="0" applyFont="1" applyFill="1" applyBorder="1" applyAlignment="1">
      <alignment vertical="center" wrapText="1"/>
    </xf>
    <xf numFmtId="0" fontId="9" fillId="39" borderId="28" xfId="88" applyFont="1" applyFill="1" applyBorder="1" applyAlignment="1" applyProtection="1">
      <alignment horizontal="center" vertical="center" wrapText="1"/>
      <protection/>
    </xf>
    <xf numFmtId="0" fontId="9" fillId="38" borderId="0" xfId="88" applyFont="1" applyFill="1" applyBorder="1" applyAlignment="1" applyProtection="1">
      <alignment horizontal="center" vertical="center" wrapText="1"/>
      <protection/>
    </xf>
    <xf numFmtId="0" fontId="9" fillId="5" borderId="51" xfId="88" applyFont="1" applyFill="1" applyBorder="1" applyAlignment="1" applyProtection="1">
      <alignment horizontal="center" vertical="center" wrapText="1"/>
      <protection/>
    </xf>
    <xf numFmtId="0" fontId="9" fillId="5" borderId="52" xfId="88" applyFont="1" applyFill="1" applyBorder="1" applyAlignment="1" applyProtection="1">
      <alignment horizontal="center" vertical="center" wrapText="1"/>
      <protection/>
    </xf>
    <xf numFmtId="0" fontId="9" fillId="5" borderId="53" xfId="88" applyFont="1" applyFill="1" applyBorder="1" applyAlignment="1" applyProtection="1">
      <alignment horizontal="center" vertical="center" wrapText="1"/>
      <protection/>
    </xf>
    <xf numFmtId="9" fontId="9" fillId="0" borderId="77" xfId="88" applyNumberFormat="1" applyFont="1" applyFill="1" applyBorder="1" applyAlignment="1" applyProtection="1">
      <alignment horizontal="center" vertical="center" wrapText="1"/>
      <protection/>
    </xf>
    <xf numFmtId="9" fontId="9" fillId="0" borderId="78" xfId="88" applyNumberFormat="1" applyFont="1" applyFill="1" applyBorder="1" applyAlignment="1" applyProtection="1">
      <alignment horizontal="center" vertical="center" wrapText="1"/>
      <protection/>
    </xf>
    <xf numFmtId="188" fontId="9" fillId="38" borderId="14" xfId="80" applyNumberFormat="1" applyFont="1" applyFill="1" applyBorder="1" applyAlignment="1" applyProtection="1">
      <alignment horizontal="center" vertical="center"/>
      <protection/>
    </xf>
    <xf numFmtId="188" fontId="9" fillId="38" borderId="17" xfId="80" applyNumberFormat="1" applyFont="1" applyFill="1" applyBorder="1" applyAlignment="1" applyProtection="1">
      <alignment horizontal="center" vertical="center"/>
      <protection/>
    </xf>
    <xf numFmtId="0" fontId="9" fillId="5" borderId="39" xfId="88" applyFont="1" applyFill="1" applyBorder="1" applyAlignment="1" applyProtection="1">
      <alignment horizontal="center" vertical="center" wrapText="1"/>
      <protection/>
    </xf>
    <xf numFmtId="0" fontId="9" fillId="5" borderId="15" xfId="88" applyFont="1" applyFill="1" applyBorder="1" applyAlignment="1" applyProtection="1">
      <alignment horizontal="center" vertical="center" wrapText="1"/>
      <protection/>
    </xf>
    <xf numFmtId="0" fontId="9" fillId="5" borderId="19" xfId="88" applyFont="1" applyFill="1" applyBorder="1" applyAlignment="1" applyProtection="1">
      <alignment horizontal="center" vertical="center" wrapText="1"/>
      <protection/>
    </xf>
    <xf numFmtId="0" fontId="9" fillId="5" borderId="14" xfId="88" applyFont="1" applyFill="1" applyBorder="1" applyAlignment="1" applyProtection="1">
      <alignment horizontal="center" vertical="center" wrapText="1"/>
      <protection/>
    </xf>
    <xf numFmtId="0" fontId="9" fillId="5" borderId="64" xfId="88" applyFont="1" applyFill="1" applyBorder="1" applyAlignment="1" applyProtection="1">
      <alignment horizontal="center" vertical="center" wrapText="1"/>
      <protection/>
    </xf>
    <xf numFmtId="0" fontId="9" fillId="5" borderId="45" xfId="88" applyFont="1" applyFill="1" applyBorder="1" applyAlignment="1" applyProtection="1">
      <alignment horizontal="center" vertical="center" wrapText="1"/>
      <protection/>
    </xf>
    <xf numFmtId="9" fontId="74" fillId="0" borderId="58" xfId="88" applyNumberFormat="1" applyFont="1" applyFill="1" applyBorder="1" applyAlignment="1" applyProtection="1">
      <alignment horizontal="left" vertical="center" wrapText="1"/>
      <protection/>
    </xf>
    <xf numFmtId="9" fontId="74" fillId="0" borderId="41" xfId="88" applyNumberFormat="1" applyFont="1" applyFill="1" applyBorder="1" applyAlignment="1" applyProtection="1">
      <alignment horizontal="left" vertical="center" wrapText="1"/>
      <protection/>
    </xf>
    <xf numFmtId="9" fontId="74" fillId="0" borderId="79" xfId="88" applyNumberFormat="1" applyFont="1" applyFill="1" applyBorder="1" applyAlignment="1" applyProtection="1">
      <alignment horizontal="left" vertical="center" wrapText="1"/>
      <protection/>
    </xf>
    <xf numFmtId="9" fontId="74" fillId="0" borderId="80" xfId="88" applyNumberFormat="1" applyFont="1" applyFill="1" applyBorder="1" applyAlignment="1" applyProtection="1">
      <alignment horizontal="left" vertical="center" wrapText="1"/>
      <protection/>
    </xf>
    <xf numFmtId="9" fontId="74" fillId="0" borderId="0" xfId="88" applyNumberFormat="1" applyFont="1" applyFill="1" applyBorder="1" applyAlignment="1" applyProtection="1">
      <alignment horizontal="left" vertical="center" wrapText="1"/>
      <protection/>
    </xf>
    <xf numFmtId="9" fontId="74" fillId="0" borderId="29" xfId="88" applyNumberFormat="1" applyFont="1" applyFill="1" applyBorder="1" applyAlignment="1" applyProtection="1">
      <alignment horizontal="left" vertical="center" wrapText="1"/>
      <protection/>
    </xf>
    <xf numFmtId="0" fontId="9" fillId="5" borderId="81" xfId="88" applyFont="1" applyFill="1" applyBorder="1" applyAlignment="1" applyProtection="1">
      <alignment horizontal="center" vertical="center" wrapText="1"/>
      <protection/>
    </xf>
    <xf numFmtId="0" fontId="9" fillId="5" borderId="82" xfId="88" applyFont="1" applyFill="1" applyBorder="1" applyAlignment="1" applyProtection="1">
      <alignment horizontal="center" vertical="center" wrapText="1"/>
      <protection/>
    </xf>
    <xf numFmtId="0" fontId="9" fillId="5" borderId="75" xfId="88" applyFont="1" applyFill="1" applyBorder="1" applyAlignment="1" applyProtection="1">
      <alignment horizontal="center" vertical="center" wrapText="1"/>
      <protection/>
    </xf>
    <xf numFmtId="0" fontId="78" fillId="0" borderId="69" xfId="0" applyFont="1" applyFill="1" applyBorder="1" applyAlignment="1">
      <alignment horizontal="center" vertical="center"/>
    </xf>
    <xf numFmtId="0" fontId="78" fillId="0" borderId="71" xfId="0" applyFont="1" applyFill="1" applyBorder="1" applyAlignment="1">
      <alignment horizontal="center" vertical="center"/>
    </xf>
    <xf numFmtId="0" fontId="9" fillId="0" borderId="28" xfId="88" applyFont="1" applyFill="1" applyBorder="1" applyAlignment="1" applyProtection="1">
      <alignment horizontal="center" vertical="center" wrapText="1"/>
      <protection/>
    </xf>
    <xf numFmtId="0" fontId="9" fillId="0" borderId="0" xfId="88" applyFont="1" applyFill="1" applyBorder="1" applyAlignment="1" applyProtection="1">
      <alignment horizontal="center" vertical="center" wrapText="1"/>
      <protection/>
    </xf>
    <xf numFmtId="0" fontId="9" fillId="0" borderId="29" xfId="88" applyFont="1" applyFill="1" applyBorder="1" applyAlignment="1" applyProtection="1">
      <alignment horizontal="center" vertical="center" wrapText="1"/>
      <protection/>
    </xf>
    <xf numFmtId="0" fontId="9" fillId="0" borderId="73" xfId="88" applyFont="1" applyFill="1" applyBorder="1" applyAlignment="1" applyProtection="1">
      <alignment horizontal="center" vertical="center" wrapText="1"/>
      <protection/>
    </xf>
    <xf numFmtId="0" fontId="9" fillId="0" borderId="34" xfId="88" applyFont="1" applyFill="1" applyBorder="1" applyAlignment="1" applyProtection="1">
      <alignment horizontal="center" vertical="center" wrapText="1"/>
      <protection/>
    </xf>
    <xf numFmtId="0" fontId="9" fillId="0" borderId="35" xfId="88" applyFont="1" applyFill="1" applyBorder="1" applyAlignment="1" applyProtection="1">
      <alignment horizontal="center" vertical="center" wrapText="1"/>
      <protection/>
    </xf>
    <xf numFmtId="2" fontId="8" fillId="0" borderId="83" xfId="88" applyNumberFormat="1" applyFont="1" applyFill="1" applyBorder="1" applyAlignment="1" applyProtection="1">
      <alignment horizontal="center" vertical="center" wrapText="1"/>
      <protection/>
    </xf>
    <xf numFmtId="0" fontId="8" fillId="0" borderId="77" xfId="88" applyFont="1" applyFill="1" applyBorder="1" applyAlignment="1" applyProtection="1">
      <alignment horizontal="center" vertical="center" wrapText="1"/>
      <protection/>
    </xf>
    <xf numFmtId="0" fontId="8" fillId="0" borderId="84" xfId="88" applyFont="1" applyFill="1" applyBorder="1" applyAlignment="1" applyProtection="1">
      <alignment horizontal="center" vertical="center" wrapText="1"/>
      <protection/>
    </xf>
    <xf numFmtId="0" fontId="8" fillId="0" borderId="78" xfId="88" applyFont="1" applyFill="1" applyBorder="1" applyAlignment="1" applyProtection="1">
      <alignment horizontal="center" vertical="center" wrapText="1"/>
      <protection/>
    </xf>
    <xf numFmtId="0" fontId="9" fillId="5" borderId="21" xfId="88" applyFont="1" applyFill="1" applyBorder="1" applyAlignment="1" applyProtection="1">
      <alignment horizontal="center" vertical="center" wrapText="1"/>
      <protection/>
    </xf>
    <xf numFmtId="0" fontId="9" fillId="0" borderId="72" xfId="88" applyFont="1" applyFill="1" applyBorder="1" applyAlignment="1">
      <alignment horizontal="center" vertical="center" wrapText="1"/>
      <protection/>
    </xf>
    <xf numFmtId="0" fontId="9" fillId="0" borderId="26" xfId="88" applyFont="1" applyFill="1" applyBorder="1" applyAlignment="1">
      <alignment horizontal="center" vertical="center" wrapText="1"/>
      <protection/>
    </xf>
    <xf numFmtId="0" fontId="9" fillId="0" borderId="27" xfId="88" applyFont="1" applyFill="1" applyBorder="1" applyAlignment="1">
      <alignment horizontal="center" vertical="center" wrapText="1"/>
      <protection/>
    </xf>
    <xf numFmtId="0" fontId="9" fillId="0" borderId="28" xfId="88" applyFont="1" applyFill="1" applyBorder="1" applyAlignment="1">
      <alignment horizontal="center" vertical="center" wrapText="1"/>
      <protection/>
    </xf>
    <xf numFmtId="0" fontId="9" fillId="0" borderId="0" xfId="88" applyFont="1" applyFill="1" applyBorder="1" applyAlignment="1">
      <alignment horizontal="center" vertical="center" wrapText="1"/>
      <protection/>
    </xf>
    <xf numFmtId="0" fontId="9" fillId="0" borderId="29" xfId="88" applyFont="1" applyFill="1" applyBorder="1" applyAlignment="1">
      <alignment horizontal="center" vertical="center" wrapText="1"/>
      <protection/>
    </xf>
    <xf numFmtId="0" fontId="9" fillId="0" borderId="73" xfId="88" applyFont="1" applyFill="1" applyBorder="1" applyAlignment="1">
      <alignment horizontal="center" vertical="center" wrapText="1"/>
      <protection/>
    </xf>
    <xf numFmtId="0" fontId="9" fillId="0" borderId="34" xfId="88" applyFont="1" applyFill="1" applyBorder="1" applyAlignment="1">
      <alignment horizontal="center" vertical="center" wrapText="1"/>
      <protection/>
    </xf>
    <xf numFmtId="0" fontId="9" fillId="0" borderId="35" xfId="88" applyFont="1" applyFill="1" applyBorder="1" applyAlignment="1">
      <alignment horizontal="center" vertical="center" wrapText="1"/>
      <protection/>
    </xf>
    <xf numFmtId="9" fontId="74" fillId="0" borderId="58" xfId="88" applyNumberFormat="1" applyFont="1" applyFill="1" applyBorder="1" applyAlignment="1" applyProtection="1">
      <alignment horizontal="center" vertical="center" wrapText="1"/>
      <protection/>
    </xf>
    <xf numFmtId="9" fontId="74" fillId="0" borderId="41" xfId="88" applyNumberFormat="1" applyFont="1" applyFill="1" applyBorder="1" applyAlignment="1" applyProtection="1">
      <alignment horizontal="center" vertical="center" wrapText="1"/>
      <protection/>
    </xf>
    <xf numFmtId="9" fontId="74" fillId="0" borderId="79" xfId="88" applyNumberFormat="1" applyFont="1" applyFill="1" applyBorder="1" applyAlignment="1" applyProtection="1">
      <alignment horizontal="center" vertical="center" wrapText="1"/>
      <protection/>
    </xf>
    <xf numFmtId="9" fontId="74" fillId="0" borderId="62" xfId="88" applyNumberFormat="1" applyFont="1" applyFill="1" applyBorder="1" applyAlignment="1" applyProtection="1">
      <alignment horizontal="center" vertical="center" wrapText="1"/>
      <protection/>
    </xf>
    <xf numFmtId="9" fontId="74" fillId="0" borderId="34" xfId="88" applyNumberFormat="1" applyFont="1" applyFill="1" applyBorder="1" applyAlignment="1" applyProtection="1">
      <alignment horizontal="center" vertical="center" wrapText="1"/>
      <protection/>
    </xf>
    <xf numFmtId="9" fontId="74" fillId="0" borderId="35" xfId="88" applyNumberFormat="1" applyFont="1" applyFill="1" applyBorder="1" applyAlignment="1" applyProtection="1">
      <alignment horizontal="center" vertical="center" wrapText="1"/>
      <protection/>
    </xf>
    <xf numFmtId="0" fontId="9" fillId="5" borderId="44" xfId="88" applyFont="1" applyFill="1" applyBorder="1" applyAlignment="1" applyProtection="1">
      <alignment horizontal="center" vertical="center" wrapText="1"/>
      <protection/>
    </xf>
    <xf numFmtId="9" fontId="74" fillId="0" borderId="80" xfId="88" applyNumberFormat="1" applyFont="1" applyFill="1" applyBorder="1" applyAlignment="1" applyProtection="1">
      <alignment horizontal="center" vertical="center" wrapText="1"/>
      <protection/>
    </xf>
    <xf numFmtId="9" fontId="74" fillId="0" borderId="0" xfId="88" applyNumberFormat="1" applyFont="1" applyFill="1" applyBorder="1" applyAlignment="1" applyProtection="1">
      <alignment horizontal="center" vertical="center" wrapText="1"/>
      <protection/>
    </xf>
    <xf numFmtId="9" fontId="74" fillId="0" borderId="29" xfId="88" applyNumberFormat="1" applyFont="1" applyFill="1" applyBorder="1" applyAlignment="1" applyProtection="1">
      <alignment horizontal="center" vertical="center" wrapText="1"/>
      <protection/>
    </xf>
    <xf numFmtId="188" fontId="9" fillId="38" borderId="40" xfId="80" applyNumberFormat="1" applyFont="1" applyFill="1" applyBorder="1" applyAlignment="1" applyProtection="1">
      <alignment horizontal="center" vertical="center" wrapText="1"/>
      <protection/>
    </xf>
    <xf numFmtId="0" fontId="9" fillId="5" borderId="77" xfId="88" applyFont="1" applyFill="1" applyBorder="1" applyAlignment="1">
      <alignment horizontal="left" vertical="center" wrapText="1"/>
      <protection/>
    </xf>
    <xf numFmtId="0" fontId="9" fillId="5" borderId="78" xfId="88" applyFont="1" applyFill="1" applyBorder="1" applyAlignment="1">
      <alignment horizontal="left" vertical="center" wrapText="1"/>
      <protection/>
    </xf>
    <xf numFmtId="0" fontId="9" fillId="0" borderId="85"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6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6" xfId="0" applyFont="1" applyFill="1" applyBorder="1" applyAlignment="1">
      <alignment horizontal="center" vertical="center"/>
    </xf>
    <xf numFmtId="0" fontId="9" fillId="5" borderId="77" xfId="88" applyFont="1" applyFill="1" applyBorder="1" applyAlignment="1">
      <alignment horizontal="center" vertical="center" wrapText="1"/>
      <protection/>
    </xf>
    <xf numFmtId="0" fontId="9" fillId="5" borderId="78" xfId="88" applyFont="1" applyFill="1" applyBorder="1" applyAlignment="1">
      <alignment horizontal="center" vertical="center" wrapText="1"/>
      <protection/>
    </xf>
    <xf numFmtId="0" fontId="9" fillId="0" borderId="72" xfId="88" applyFont="1" applyFill="1" applyBorder="1" applyAlignment="1" applyProtection="1">
      <alignment horizontal="center" vertical="center"/>
      <protection/>
    </xf>
    <xf numFmtId="0" fontId="9" fillId="0" borderId="26" xfId="88" applyFont="1" applyFill="1" applyBorder="1" applyAlignment="1" applyProtection="1">
      <alignment horizontal="center" vertical="center"/>
      <protection/>
    </xf>
    <xf numFmtId="0" fontId="9" fillId="0" borderId="27" xfId="88" applyFont="1" applyFill="1" applyBorder="1" applyAlignment="1" applyProtection="1">
      <alignment horizontal="center" vertical="center"/>
      <protection/>
    </xf>
    <xf numFmtId="0" fontId="9" fillId="38" borderId="57" xfId="88" applyFont="1" applyFill="1" applyBorder="1" applyAlignment="1" applyProtection="1">
      <alignment horizontal="center" vertical="center" wrapText="1"/>
      <protection/>
    </xf>
    <xf numFmtId="0" fontId="9" fillId="38" borderId="85" xfId="88" applyFont="1" applyFill="1" applyBorder="1" applyAlignment="1" applyProtection="1">
      <alignment horizontal="center" vertical="center" wrapText="1"/>
      <protection/>
    </xf>
    <xf numFmtId="0" fontId="9" fillId="38" borderId="60" xfId="88" applyFont="1" applyFill="1" applyBorder="1" applyAlignment="1" applyProtection="1">
      <alignment horizontal="center" vertical="center" wrapText="1"/>
      <protection/>
    </xf>
    <xf numFmtId="0" fontId="9" fillId="38" borderId="61" xfId="88" applyFont="1" applyFill="1" applyBorder="1" applyAlignment="1" applyProtection="1">
      <alignment horizontal="center" vertical="center" wrapText="1"/>
      <protection/>
    </xf>
    <xf numFmtId="0" fontId="9" fillId="5" borderId="17" xfId="88" applyFont="1" applyFill="1" applyBorder="1" applyAlignment="1" applyProtection="1">
      <alignment horizontal="center" vertical="center" wrapText="1"/>
      <protection/>
    </xf>
    <xf numFmtId="0" fontId="9" fillId="5" borderId="60" xfId="88" applyFont="1" applyFill="1" applyBorder="1" applyAlignment="1" applyProtection="1">
      <alignment horizontal="center" vertical="center" wrapText="1"/>
      <protection/>
    </xf>
    <xf numFmtId="0" fontId="9" fillId="0" borderId="28" xfId="88" applyFont="1" applyFill="1" applyBorder="1" applyAlignment="1" applyProtection="1">
      <alignment horizontal="center" vertical="center"/>
      <protection/>
    </xf>
    <xf numFmtId="0" fontId="9" fillId="0" borderId="0" xfId="88" applyFont="1" applyFill="1" applyBorder="1" applyAlignment="1" applyProtection="1">
      <alignment horizontal="center" vertical="center"/>
      <protection/>
    </xf>
    <xf numFmtId="0" fontId="9" fillId="0" borderId="29" xfId="88" applyFont="1" applyFill="1" applyBorder="1" applyAlignment="1" applyProtection="1">
      <alignment horizontal="center" vertical="center"/>
      <protection/>
    </xf>
    <xf numFmtId="0" fontId="9" fillId="0" borderId="77" xfId="88" applyFont="1" applyFill="1" applyBorder="1" applyAlignment="1">
      <alignment horizontal="center" vertical="center" wrapText="1"/>
      <protection/>
    </xf>
    <xf numFmtId="0" fontId="9" fillId="0" borderId="84" xfId="88" applyFont="1" applyFill="1" applyBorder="1" applyAlignment="1">
      <alignment horizontal="center" vertical="center" wrapText="1"/>
      <protection/>
    </xf>
    <xf numFmtId="0" fontId="9" fillId="0" borderId="78" xfId="88" applyFont="1" applyFill="1" applyBorder="1" applyAlignment="1">
      <alignment horizontal="center" vertical="center" wrapText="1"/>
      <protection/>
    </xf>
    <xf numFmtId="9" fontId="74" fillId="0" borderId="79" xfId="99" applyFont="1" applyFill="1" applyBorder="1" applyAlignment="1" applyProtection="1">
      <alignment horizontal="center" vertical="center" wrapText="1"/>
      <protection/>
    </xf>
    <xf numFmtId="9" fontId="74" fillId="0" borderId="35" xfId="99" applyFont="1" applyFill="1" applyBorder="1" applyAlignment="1" applyProtection="1">
      <alignment horizontal="center" vertical="center" wrapText="1"/>
      <protection/>
    </xf>
    <xf numFmtId="0" fontId="9" fillId="38" borderId="18" xfId="88" applyFont="1" applyFill="1" applyBorder="1" applyAlignment="1" applyProtection="1">
      <alignment horizontal="center" vertical="center" wrapText="1"/>
      <protection/>
    </xf>
    <xf numFmtId="0" fontId="9" fillId="38" borderId="15" xfId="88" applyFont="1" applyFill="1" applyBorder="1" applyAlignment="1" applyProtection="1">
      <alignment horizontal="center" vertical="center" wrapText="1"/>
      <protection/>
    </xf>
    <xf numFmtId="0" fontId="9" fillId="38" borderId="44" xfId="88" applyFont="1" applyFill="1" applyBorder="1" applyAlignment="1" applyProtection="1">
      <alignment horizontal="center" vertical="center" wrapText="1"/>
      <protection/>
    </xf>
    <xf numFmtId="0" fontId="9" fillId="5" borderId="84" xfId="88" applyFont="1" applyFill="1" applyBorder="1" applyAlignment="1">
      <alignment horizontal="center" vertical="center" wrapText="1"/>
      <protection/>
    </xf>
    <xf numFmtId="0" fontId="72" fillId="0" borderId="68" xfId="0" applyFont="1" applyFill="1" applyBorder="1" applyAlignment="1">
      <alignment horizontal="center" vertical="center" wrapText="1"/>
    </xf>
    <xf numFmtId="0" fontId="72" fillId="0" borderId="45" xfId="0" applyFont="1" applyFill="1" applyBorder="1" applyAlignment="1">
      <alignment horizontal="center" vertical="center" wrapText="1"/>
    </xf>
    <xf numFmtId="0" fontId="9" fillId="38" borderId="34" xfId="88" applyFont="1" applyFill="1" applyBorder="1" applyAlignment="1" applyProtection="1">
      <alignment horizontal="left" vertical="center" wrapText="1"/>
      <protection/>
    </xf>
    <xf numFmtId="0" fontId="9" fillId="0" borderId="22" xfId="88" applyFont="1" applyFill="1" applyBorder="1" applyAlignment="1" applyProtection="1">
      <alignment horizontal="center" vertical="center" wrapText="1"/>
      <protection/>
    </xf>
    <xf numFmtId="0" fontId="9" fillId="0" borderId="83" xfId="88" applyFont="1" applyFill="1" applyBorder="1" applyAlignment="1" applyProtection="1">
      <alignment horizontal="center" vertical="center" wrapText="1"/>
      <protection/>
    </xf>
    <xf numFmtId="0" fontId="9" fillId="5" borderId="58" xfId="88" applyFont="1" applyFill="1" applyBorder="1" applyAlignment="1" applyProtection="1">
      <alignment horizontal="center" vertical="center" wrapText="1"/>
      <protection/>
    </xf>
    <xf numFmtId="0" fontId="9" fillId="5" borderId="42" xfId="88" applyFont="1" applyFill="1" applyBorder="1" applyAlignment="1" applyProtection="1">
      <alignment horizontal="center" vertical="center" wrapText="1"/>
      <protection/>
    </xf>
    <xf numFmtId="0" fontId="72" fillId="0" borderId="74" xfId="0" applyFont="1" applyFill="1" applyBorder="1" applyAlignment="1">
      <alignment horizontal="center" vertical="center" wrapText="1"/>
    </xf>
    <xf numFmtId="0" fontId="72" fillId="0" borderId="75" xfId="0" applyFont="1" applyFill="1" applyBorder="1" applyAlignment="1">
      <alignment horizontal="center" vertical="center" wrapText="1"/>
    </xf>
    <xf numFmtId="0" fontId="9" fillId="38" borderId="39" xfId="88" applyFont="1" applyFill="1" applyBorder="1" applyAlignment="1" applyProtection="1">
      <alignment horizontal="center" vertical="center" wrapText="1"/>
      <protection/>
    </xf>
    <xf numFmtId="0" fontId="9" fillId="38" borderId="19" xfId="88" applyFont="1" applyFill="1" applyBorder="1" applyAlignment="1" applyProtection="1">
      <alignment horizontal="center" vertical="center" wrapText="1"/>
      <protection/>
    </xf>
    <xf numFmtId="0" fontId="78" fillId="0" borderId="72" xfId="0" applyFont="1" applyFill="1" applyBorder="1" applyAlignment="1">
      <alignment horizontal="center" vertical="center"/>
    </xf>
    <xf numFmtId="0" fontId="78" fillId="0" borderId="27"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9" xfId="0" applyFont="1" applyFill="1" applyBorder="1" applyAlignment="1">
      <alignment horizontal="center" vertical="center"/>
    </xf>
    <xf numFmtId="0" fontId="78" fillId="0" borderId="73" xfId="0" applyFont="1" applyFill="1" applyBorder="1" applyAlignment="1">
      <alignment horizontal="center" vertical="center"/>
    </xf>
    <xf numFmtId="0" fontId="78" fillId="0" borderId="35" xfId="0" applyFont="1" applyFill="1" applyBorder="1" applyAlignment="1">
      <alignment horizontal="center" vertical="center"/>
    </xf>
    <xf numFmtId="0" fontId="12" fillId="0" borderId="77" xfId="88" applyFont="1" applyFill="1" applyBorder="1" applyAlignment="1">
      <alignment horizontal="center" vertical="center" wrapText="1"/>
      <protection/>
    </xf>
    <xf numFmtId="0" fontId="12" fillId="0" borderId="84" xfId="88" applyFont="1" applyFill="1" applyBorder="1" applyAlignment="1">
      <alignment horizontal="center" vertical="center" wrapText="1"/>
      <protection/>
    </xf>
    <xf numFmtId="0" fontId="12" fillId="0" borderId="78" xfId="88" applyFont="1" applyFill="1" applyBorder="1" applyAlignment="1">
      <alignment horizontal="center" vertical="center" wrapText="1"/>
      <protection/>
    </xf>
    <xf numFmtId="9" fontId="8" fillId="0" borderId="50" xfId="97" applyFont="1" applyFill="1" applyBorder="1" applyAlignment="1" applyProtection="1">
      <alignment horizontal="center" vertical="center" wrapText="1"/>
      <protection/>
    </xf>
    <xf numFmtId="9" fontId="8" fillId="0" borderId="16" xfId="97" applyFont="1" applyFill="1" applyBorder="1" applyAlignment="1" applyProtection="1">
      <alignment horizontal="center" vertical="center" wrapText="1"/>
      <protection/>
    </xf>
    <xf numFmtId="9" fontId="74" fillId="0" borderId="42" xfId="88" applyNumberFormat="1" applyFont="1" applyFill="1" applyBorder="1" applyAlignment="1" applyProtection="1">
      <alignment horizontal="left" vertical="center" wrapText="1"/>
      <protection/>
    </xf>
    <xf numFmtId="9" fontId="74" fillId="0" borderId="39" xfId="88" applyNumberFormat="1" applyFont="1" applyFill="1" applyBorder="1" applyAlignment="1" applyProtection="1">
      <alignment horizontal="left" vertical="center" wrapText="1"/>
      <protection/>
    </xf>
    <xf numFmtId="9" fontId="74" fillId="0" borderId="15" xfId="88" applyNumberFormat="1" applyFont="1" applyFill="1" applyBorder="1" applyAlignment="1" applyProtection="1">
      <alignment horizontal="left" vertical="center" wrapText="1"/>
      <protection/>
    </xf>
    <xf numFmtId="9" fontId="74" fillId="0" borderId="44" xfId="88" applyNumberFormat="1" applyFont="1" applyFill="1" applyBorder="1" applyAlignment="1" applyProtection="1">
      <alignment horizontal="left" vertical="center" wrapText="1"/>
      <protection/>
    </xf>
    <xf numFmtId="9" fontId="9" fillId="0" borderId="22" xfId="97" applyNumberFormat="1" applyFont="1" applyFill="1" applyBorder="1" applyAlignment="1" applyProtection="1">
      <alignment horizontal="center" vertical="center" wrapText="1"/>
      <protection/>
    </xf>
    <xf numFmtId="9" fontId="9" fillId="0" borderId="83" xfId="97" applyNumberFormat="1" applyFont="1" applyFill="1" applyBorder="1" applyAlignment="1" applyProtection="1">
      <alignment horizontal="center" vertical="center" wrapText="1"/>
      <protection/>
    </xf>
    <xf numFmtId="0" fontId="9" fillId="5" borderId="47" xfId="88" applyFont="1" applyFill="1" applyBorder="1" applyAlignment="1" applyProtection="1">
      <alignment horizontal="center" vertical="center" wrapText="1"/>
      <protection/>
    </xf>
    <xf numFmtId="0" fontId="9" fillId="5" borderId="40" xfId="88" applyFont="1" applyFill="1" applyBorder="1" applyAlignment="1" applyProtection="1">
      <alignment horizontal="center" vertical="center" wrapText="1"/>
      <protection/>
    </xf>
    <xf numFmtId="0" fontId="9" fillId="5" borderId="77" xfId="88" applyFont="1" applyFill="1" applyBorder="1" applyAlignment="1" applyProtection="1">
      <alignment horizontal="center" vertical="center" wrapText="1"/>
      <protection/>
    </xf>
    <xf numFmtId="0" fontId="9" fillId="5" borderId="84" xfId="88" applyFont="1" applyFill="1" applyBorder="1" applyAlignment="1" applyProtection="1">
      <alignment horizontal="center" vertical="center" wrapText="1"/>
      <protection/>
    </xf>
    <xf numFmtId="0" fontId="9" fillId="5" borderId="78" xfId="88" applyFont="1" applyFill="1" applyBorder="1" applyAlignment="1" applyProtection="1">
      <alignment horizontal="center" vertical="center" wrapText="1"/>
      <protection/>
    </xf>
    <xf numFmtId="0" fontId="9" fillId="5" borderId="73" xfId="88" applyFont="1" applyFill="1" applyBorder="1" applyAlignment="1" applyProtection="1">
      <alignment horizontal="center" vertical="center" wrapText="1"/>
      <protection/>
    </xf>
    <xf numFmtId="0" fontId="9" fillId="5" borderId="34" xfId="88" applyFont="1" applyFill="1" applyBorder="1" applyAlignment="1" applyProtection="1">
      <alignment horizontal="center" vertical="center" wrapText="1"/>
      <protection/>
    </xf>
    <xf numFmtId="0" fontId="9" fillId="5" borderId="35" xfId="88" applyFont="1" applyFill="1" applyBorder="1" applyAlignment="1" applyProtection="1">
      <alignment horizontal="center" vertical="center" wrapText="1"/>
      <protection/>
    </xf>
    <xf numFmtId="0" fontId="9" fillId="5" borderId="28" xfId="88" applyFont="1" applyFill="1" applyBorder="1" applyAlignment="1" applyProtection="1">
      <alignment horizontal="center" vertical="center" wrapText="1"/>
      <protection/>
    </xf>
    <xf numFmtId="0" fontId="9" fillId="5" borderId="0" xfId="88" applyFont="1" applyFill="1" applyBorder="1" applyAlignment="1" applyProtection="1">
      <alignment horizontal="center" vertical="center" wrapText="1"/>
      <protection/>
    </xf>
    <xf numFmtId="0" fontId="9" fillId="5" borderId="29" xfId="88" applyFont="1" applyFill="1" applyBorder="1" applyAlignment="1" applyProtection="1">
      <alignment horizontal="center" vertical="center" wrapText="1"/>
      <protection/>
    </xf>
    <xf numFmtId="1" fontId="9" fillId="0" borderId="77" xfId="97" applyNumberFormat="1" applyFont="1" applyFill="1" applyBorder="1" applyAlignment="1" applyProtection="1">
      <alignment horizontal="center" vertical="center" wrapText="1"/>
      <protection/>
    </xf>
    <xf numFmtId="1" fontId="9" fillId="0" borderId="78" xfId="97" applyNumberFormat="1" applyFont="1" applyFill="1" applyBorder="1" applyAlignment="1" applyProtection="1">
      <alignment horizontal="center" vertical="center" wrapText="1"/>
      <protection/>
    </xf>
    <xf numFmtId="0" fontId="18" fillId="0" borderId="72" xfId="88" applyFont="1" applyFill="1" applyBorder="1" applyAlignment="1">
      <alignment horizontal="center" vertical="center" wrapText="1"/>
      <protection/>
    </xf>
    <xf numFmtId="0" fontId="18" fillId="0" borderId="26" xfId="88" applyFont="1" applyFill="1" applyBorder="1" applyAlignment="1">
      <alignment horizontal="center" vertical="center" wrapText="1"/>
      <protection/>
    </xf>
    <xf numFmtId="0" fontId="18" fillId="0" borderId="27" xfId="88" applyFont="1" applyFill="1" applyBorder="1" applyAlignment="1">
      <alignment horizontal="center" vertical="center" wrapText="1"/>
      <protection/>
    </xf>
    <xf numFmtId="0" fontId="18" fillId="0" borderId="28" xfId="88" applyFont="1" applyFill="1" applyBorder="1" applyAlignment="1">
      <alignment horizontal="center" vertical="center" wrapText="1"/>
      <protection/>
    </xf>
    <xf numFmtId="0" fontId="18" fillId="0" borderId="0" xfId="88" applyFont="1" applyFill="1" applyBorder="1" applyAlignment="1">
      <alignment horizontal="center" vertical="center" wrapText="1"/>
      <protection/>
    </xf>
    <xf numFmtId="0" fontId="18" fillId="0" borderId="29" xfId="88" applyFont="1" applyFill="1" applyBorder="1" applyAlignment="1">
      <alignment horizontal="center" vertical="center" wrapText="1"/>
      <protection/>
    </xf>
    <xf numFmtId="0" fontId="18" fillId="0" borderId="73" xfId="88" applyFont="1" applyFill="1" applyBorder="1" applyAlignment="1">
      <alignment horizontal="center" vertical="center" wrapText="1"/>
      <protection/>
    </xf>
    <xf numFmtId="0" fontId="18" fillId="0" borderId="34" xfId="88" applyFont="1" applyFill="1" applyBorder="1" applyAlignment="1">
      <alignment horizontal="center" vertical="center" wrapText="1"/>
      <protection/>
    </xf>
    <xf numFmtId="0" fontId="18" fillId="0" borderId="35" xfId="88" applyFont="1" applyFill="1" applyBorder="1" applyAlignment="1">
      <alignment horizontal="center" vertical="center" wrapText="1"/>
      <protection/>
    </xf>
    <xf numFmtId="0" fontId="9" fillId="5" borderId="28" xfId="88" applyFont="1" applyFill="1" applyBorder="1" applyAlignment="1" applyProtection="1">
      <alignment horizontal="left" vertical="center" wrapText="1"/>
      <protection/>
    </xf>
    <xf numFmtId="0" fontId="9" fillId="5" borderId="29" xfId="88" applyFont="1" applyFill="1" applyBorder="1" applyAlignment="1" applyProtection="1">
      <alignment horizontal="left" vertical="center" wrapText="1"/>
      <protection/>
    </xf>
    <xf numFmtId="0" fontId="81" fillId="0" borderId="69" xfId="0" applyFont="1" applyFill="1" applyBorder="1" applyAlignment="1">
      <alignment horizontal="center" vertical="center"/>
    </xf>
    <xf numFmtId="0" fontId="81" fillId="0" borderId="70" xfId="0" applyFont="1" applyFill="1" applyBorder="1" applyAlignment="1">
      <alignment horizontal="center" vertical="center"/>
    </xf>
    <xf numFmtId="0" fontId="81" fillId="0" borderId="71" xfId="0" applyFont="1" applyFill="1" applyBorder="1" applyAlignment="1">
      <alignment horizontal="center" vertical="center"/>
    </xf>
    <xf numFmtId="0" fontId="9" fillId="5" borderId="26" xfId="88" applyFont="1" applyFill="1" applyBorder="1" applyAlignment="1">
      <alignment horizontal="left" vertical="center" wrapText="1"/>
      <protection/>
    </xf>
    <xf numFmtId="0" fontId="9" fillId="5" borderId="0" xfId="88" applyFont="1" applyFill="1" applyBorder="1" applyAlignment="1">
      <alignment horizontal="left" vertical="center" wrapText="1"/>
      <protection/>
    </xf>
    <xf numFmtId="0" fontId="9" fillId="5" borderId="34" xfId="88" applyFont="1" applyFill="1" applyBorder="1" applyAlignment="1">
      <alignment horizontal="left" vertical="center" wrapText="1"/>
      <protection/>
    </xf>
    <xf numFmtId="0" fontId="82" fillId="0" borderId="67" xfId="0" applyFont="1" applyBorder="1" applyAlignment="1">
      <alignment horizontal="left" vertical="center" wrapText="1"/>
    </xf>
    <xf numFmtId="0" fontId="82" fillId="0" borderId="38" xfId="0" applyFont="1" applyBorder="1" applyAlignment="1">
      <alignment horizontal="left" vertical="center" wrapText="1"/>
    </xf>
    <xf numFmtId="0" fontId="82" fillId="0" borderId="49" xfId="0" applyFont="1" applyBorder="1" applyAlignment="1">
      <alignment horizontal="left" vertical="center" wrapText="1"/>
    </xf>
    <xf numFmtId="0" fontId="8" fillId="0" borderId="72" xfId="88" applyFont="1" applyFill="1" applyBorder="1" applyAlignment="1" applyProtection="1">
      <alignment horizontal="center" vertical="center" wrapText="1"/>
      <protection/>
    </xf>
    <xf numFmtId="0" fontId="8" fillId="0" borderId="28" xfId="88" applyFont="1" applyFill="1" applyBorder="1" applyAlignment="1" applyProtection="1">
      <alignment horizontal="center" vertical="center" wrapText="1"/>
      <protection/>
    </xf>
    <xf numFmtId="0" fontId="8" fillId="0" borderId="73" xfId="88" applyFont="1" applyFill="1" applyBorder="1" applyAlignment="1" applyProtection="1">
      <alignment horizontal="center" vertical="center" wrapText="1"/>
      <protection/>
    </xf>
    <xf numFmtId="0" fontId="9" fillId="0" borderId="51" xfId="88" applyFont="1" applyFill="1" applyBorder="1" applyAlignment="1" applyProtection="1">
      <alignment horizontal="center" vertical="center"/>
      <protection/>
    </xf>
    <xf numFmtId="0" fontId="9" fillId="0" borderId="52" xfId="88" applyFont="1" applyFill="1" applyBorder="1" applyAlignment="1" applyProtection="1">
      <alignment horizontal="center" vertical="center"/>
      <protection/>
    </xf>
    <xf numFmtId="0" fontId="9" fillId="0" borderId="53" xfId="88" applyFont="1" applyFill="1" applyBorder="1" applyAlignment="1" applyProtection="1">
      <alignment horizontal="center" vertical="center"/>
      <protection/>
    </xf>
    <xf numFmtId="0" fontId="18" fillId="0" borderId="85" xfId="0" applyFont="1" applyFill="1" applyBorder="1" applyAlignment="1">
      <alignment horizontal="left" vertical="center" wrapText="1"/>
    </xf>
    <xf numFmtId="0" fontId="18" fillId="0" borderId="60" xfId="0" applyFont="1" applyFill="1" applyBorder="1" applyAlignment="1">
      <alignment horizontal="left" vertical="center" wrapText="1"/>
    </xf>
    <xf numFmtId="0" fontId="18" fillId="0" borderId="61"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9" fillId="0" borderId="47" xfId="88" applyFont="1" applyFill="1" applyBorder="1" applyAlignment="1" applyProtection="1">
      <alignment horizontal="center" vertical="center" wrapText="1"/>
      <protection/>
    </xf>
    <xf numFmtId="0" fontId="9" fillId="0" borderId="38" xfId="88" applyFont="1" applyFill="1" applyBorder="1" applyAlignment="1" applyProtection="1">
      <alignment horizontal="center" vertical="center" wrapText="1"/>
      <protection/>
    </xf>
    <xf numFmtId="0" fontId="9" fillId="0" borderId="49" xfId="88" applyFont="1" applyFill="1" applyBorder="1" applyAlignment="1" applyProtection="1">
      <alignment horizontal="center" vertical="center" wrapText="1"/>
      <protection/>
    </xf>
    <xf numFmtId="9" fontId="9" fillId="0" borderId="22" xfId="97" applyFont="1" applyFill="1" applyBorder="1" applyAlignment="1" applyProtection="1">
      <alignment horizontal="center" vertical="center" wrapText="1"/>
      <protection/>
    </xf>
    <xf numFmtId="9" fontId="9" fillId="0" borderId="83" xfId="97" applyFont="1" applyFill="1" applyBorder="1" applyAlignment="1" applyProtection="1">
      <alignment horizontal="center" vertical="center" wrapText="1"/>
      <protection/>
    </xf>
    <xf numFmtId="9" fontId="8" fillId="0" borderId="22" xfId="97" applyFont="1" applyFill="1" applyBorder="1" applyAlignment="1" applyProtection="1">
      <alignment horizontal="center" vertical="center" wrapText="1"/>
      <protection/>
    </xf>
    <xf numFmtId="9" fontId="74" fillId="0" borderId="42" xfId="88" applyNumberFormat="1" applyFont="1" applyFill="1" applyBorder="1" applyAlignment="1" applyProtection="1">
      <alignment horizontal="center" vertical="center" wrapText="1"/>
      <protection/>
    </xf>
    <xf numFmtId="9" fontId="74" fillId="0" borderId="39" xfId="88" applyNumberFormat="1" applyFont="1" applyFill="1" applyBorder="1" applyAlignment="1" applyProtection="1">
      <alignment horizontal="center" vertical="center" wrapText="1"/>
      <protection/>
    </xf>
    <xf numFmtId="9" fontId="74" fillId="0" borderId="15" xfId="88" applyNumberFormat="1" applyFont="1" applyFill="1" applyBorder="1" applyAlignment="1" applyProtection="1">
      <alignment horizontal="center" vertical="center" wrapText="1"/>
      <protection/>
    </xf>
    <xf numFmtId="9" fontId="74" fillId="0" borderId="44" xfId="88" applyNumberFormat="1" applyFont="1" applyFill="1" applyBorder="1" applyAlignment="1" applyProtection="1">
      <alignment horizontal="center" vertical="center" wrapText="1"/>
      <protection/>
    </xf>
    <xf numFmtId="190" fontId="8" fillId="0" borderId="22" xfId="97" applyNumberFormat="1" applyFont="1" applyFill="1" applyBorder="1" applyAlignment="1" applyProtection="1">
      <alignment horizontal="center" vertical="center" wrapText="1"/>
      <protection/>
    </xf>
    <xf numFmtId="190" fontId="8" fillId="0" borderId="16" xfId="97" applyNumberFormat="1" applyFont="1" applyFill="1" applyBorder="1" applyAlignment="1" applyProtection="1">
      <alignment horizontal="center" vertical="center" wrapText="1"/>
      <protection/>
    </xf>
    <xf numFmtId="190" fontId="8" fillId="0" borderId="50" xfId="97" applyNumberFormat="1" applyFont="1" applyFill="1" applyBorder="1" applyAlignment="1" applyProtection="1">
      <alignment horizontal="center" vertical="center" wrapText="1"/>
      <protection/>
    </xf>
    <xf numFmtId="0" fontId="75" fillId="11" borderId="22" xfId="0" applyFont="1" applyFill="1" applyBorder="1" applyAlignment="1">
      <alignment horizontal="center" vertical="center" wrapText="1"/>
    </xf>
    <xf numFmtId="0" fontId="75" fillId="11" borderId="50" xfId="0" applyFont="1" applyFill="1" applyBorder="1" applyAlignment="1">
      <alignment horizontal="center" vertical="center" wrapText="1"/>
    </xf>
    <xf numFmtId="0" fontId="75" fillId="11" borderId="16" xfId="0" applyFont="1" applyFill="1" applyBorder="1" applyAlignment="1">
      <alignment horizontal="center" vertical="center" wrapText="1"/>
    </xf>
    <xf numFmtId="0" fontId="75" fillId="11" borderId="14" xfId="0" applyFont="1" applyFill="1" applyBorder="1" applyAlignment="1">
      <alignment horizontal="center" vertical="center"/>
    </xf>
    <xf numFmtId="0" fontId="75" fillId="11" borderId="64" xfId="0" applyFont="1" applyFill="1" applyBorder="1" applyAlignment="1">
      <alignment horizontal="center" vertical="center"/>
    </xf>
    <xf numFmtId="0" fontId="75" fillId="11" borderId="17" xfId="0" applyFont="1" applyFill="1" applyBorder="1" applyAlignment="1">
      <alignment horizontal="center" vertical="center"/>
    </xf>
    <xf numFmtId="0" fontId="75" fillId="11" borderId="13" xfId="0" applyFont="1" applyFill="1" applyBorder="1" applyAlignment="1">
      <alignment horizontal="center" vertical="center"/>
    </xf>
    <xf numFmtId="0" fontId="75" fillId="11" borderId="58" xfId="0" applyFont="1" applyFill="1" applyBorder="1" applyAlignment="1">
      <alignment horizontal="center" vertical="center"/>
    </xf>
    <xf numFmtId="0" fontId="75" fillId="11" borderId="42" xfId="0" applyFont="1" applyFill="1" applyBorder="1" applyAlignment="1">
      <alignment horizontal="center" vertical="center"/>
    </xf>
    <xf numFmtId="0" fontId="75" fillId="11" borderId="80" xfId="0" applyFont="1" applyFill="1" applyBorder="1" applyAlignment="1">
      <alignment horizontal="center" vertical="center"/>
    </xf>
    <xf numFmtId="0" fontId="75" fillId="11" borderId="43" xfId="0" applyFont="1" applyFill="1" applyBorder="1" applyAlignment="1">
      <alignment horizontal="center" vertical="center"/>
    </xf>
    <xf numFmtId="0" fontId="75" fillId="11" borderId="39" xfId="0" applyFont="1" applyFill="1" applyBorder="1" applyAlignment="1">
      <alignment horizontal="center" vertical="center"/>
    </xf>
    <xf numFmtId="0" fontId="75" fillId="11" borderId="44" xfId="0" applyFont="1" applyFill="1" applyBorder="1" applyAlignment="1">
      <alignment horizontal="center" vertical="center"/>
    </xf>
    <xf numFmtId="0" fontId="75" fillId="0" borderId="13" xfId="0" applyFont="1" applyFill="1" applyBorder="1" applyAlignment="1">
      <alignment horizontal="center" vertical="center" wrapText="1"/>
    </xf>
    <xf numFmtId="0" fontId="75" fillId="11" borderId="14" xfId="0" applyFont="1" applyFill="1" applyBorder="1" applyAlignment="1">
      <alignment horizontal="left" vertical="center"/>
    </xf>
    <xf numFmtId="0" fontId="75" fillId="11" borderId="64" xfId="0" applyFont="1" applyFill="1" applyBorder="1" applyAlignment="1">
      <alignment horizontal="left" vertical="center"/>
    </xf>
    <xf numFmtId="0" fontId="75" fillId="11" borderId="17" xfId="0" applyFont="1" applyFill="1" applyBorder="1" applyAlignment="1">
      <alignment horizontal="left" vertical="center"/>
    </xf>
    <xf numFmtId="0" fontId="73" fillId="0" borderId="39" xfId="0" applyFont="1" applyBorder="1" applyAlignment="1">
      <alignment horizontal="left" vertical="top"/>
    </xf>
    <xf numFmtId="0" fontId="73" fillId="0" borderId="15" xfId="0" applyFont="1" applyBorder="1" applyAlignment="1">
      <alignment horizontal="left" vertical="top"/>
    </xf>
    <xf numFmtId="0" fontId="73" fillId="0" borderId="64" xfId="0" applyFont="1" applyBorder="1" applyAlignment="1">
      <alignment horizontal="left" vertical="top"/>
    </xf>
    <xf numFmtId="0" fontId="73" fillId="0" borderId="17" xfId="0" applyFont="1" applyBorder="1" applyAlignment="1">
      <alignment horizontal="left" vertical="top"/>
    </xf>
    <xf numFmtId="0" fontId="73" fillId="0" borderId="14" xfId="0" applyFont="1" applyBorder="1" applyAlignment="1">
      <alignment horizontal="left" vertical="top"/>
    </xf>
    <xf numFmtId="0" fontId="9" fillId="41" borderId="13" xfId="88" applyFont="1" applyFill="1" applyBorder="1" applyAlignment="1">
      <alignment horizontal="center" vertical="center" wrapText="1"/>
      <protection/>
    </xf>
    <xf numFmtId="0" fontId="9" fillId="38" borderId="13" xfId="88" applyFont="1" applyFill="1" applyBorder="1" applyAlignment="1">
      <alignment horizontal="left" vertical="center" wrapText="1"/>
      <protection/>
    </xf>
    <xf numFmtId="0" fontId="75" fillId="11" borderId="41" xfId="0" applyFont="1" applyFill="1" applyBorder="1" applyAlignment="1">
      <alignment horizontal="center" vertical="center"/>
    </xf>
    <xf numFmtId="0" fontId="75" fillId="11" borderId="0" xfId="0" applyFont="1" applyFill="1" applyBorder="1" applyAlignment="1">
      <alignment horizontal="center" vertical="center"/>
    </xf>
    <xf numFmtId="0" fontId="75" fillId="11" borderId="15" xfId="0" applyFont="1" applyFill="1" applyBorder="1" applyAlignment="1">
      <alignment horizontal="center" vertical="center"/>
    </xf>
    <xf numFmtId="0" fontId="75" fillId="41" borderId="13" xfId="88" applyFont="1" applyFill="1" applyBorder="1" applyAlignment="1">
      <alignment horizontal="center" vertical="center" wrapText="1"/>
      <protection/>
    </xf>
    <xf numFmtId="0" fontId="73" fillId="0" borderId="14" xfId="0" applyFont="1" applyBorder="1" applyAlignment="1">
      <alignment horizontal="left" vertical="center"/>
    </xf>
    <xf numFmtId="0" fontId="73" fillId="0" borderId="64" xfId="0" applyFont="1" applyBorder="1" applyAlignment="1">
      <alignment horizontal="left" vertical="center"/>
    </xf>
    <xf numFmtId="0" fontId="73" fillId="0" borderId="17" xfId="0" applyFont="1" applyBorder="1" applyAlignment="1">
      <alignment horizontal="left" vertical="center"/>
    </xf>
    <xf numFmtId="0" fontId="75" fillId="11" borderId="14" xfId="0" applyFont="1" applyFill="1" applyBorder="1" applyAlignment="1">
      <alignment horizontal="center" vertical="center" wrapText="1"/>
    </xf>
    <xf numFmtId="0" fontId="75" fillId="11" borderId="64" xfId="0" applyFont="1" applyFill="1" applyBorder="1" applyAlignment="1">
      <alignment horizontal="center" vertical="center" wrapText="1"/>
    </xf>
    <xf numFmtId="0" fontId="75" fillId="11" borderId="17"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75" fillId="0" borderId="13" xfId="0" applyFont="1" applyBorder="1" applyAlignment="1">
      <alignment horizontal="left" vertical="center" wrapText="1"/>
    </xf>
    <xf numFmtId="0" fontId="75" fillId="0" borderId="39" xfId="0" applyFont="1" applyBorder="1" applyAlignment="1">
      <alignment horizontal="center" vertical="center"/>
    </xf>
    <xf numFmtId="0" fontId="75" fillId="0" borderId="15" xfId="0" applyFont="1" applyBorder="1" applyAlignment="1">
      <alignment horizontal="center" vertical="center"/>
    </xf>
    <xf numFmtId="0" fontId="75" fillId="0" borderId="44" xfId="0" applyFont="1" applyBorder="1" applyAlignment="1">
      <alignment horizontal="center" vertical="center"/>
    </xf>
    <xf numFmtId="0" fontId="75" fillId="11" borderId="39" xfId="0" applyFont="1" applyFill="1" applyBorder="1" applyAlignment="1">
      <alignment horizontal="left" vertical="center"/>
    </xf>
    <xf numFmtId="0" fontId="75" fillId="11" borderId="15" xfId="0" applyFont="1" applyFill="1" applyBorder="1" applyAlignment="1">
      <alignment horizontal="left" vertical="center"/>
    </xf>
    <xf numFmtId="0" fontId="75" fillId="11" borderId="44" xfId="0" applyFont="1" applyFill="1" applyBorder="1" applyAlignment="1">
      <alignment horizontal="left" vertical="center"/>
    </xf>
    <xf numFmtId="0" fontId="75" fillId="0" borderId="14" xfId="0" applyFont="1" applyFill="1" applyBorder="1" applyAlignment="1">
      <alignment horizontal="center" vertical="center"/>
    </xf>
    <xf numFmtId="0" fontId="75" fillId="0" borderId="64"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58" xfId="0" applyFont="1" applyBorder="1" applyAlignment="1">
      <alignment horizontal="center" vertical="center"/>
    </xf>
    <xf numFmtId="0" fontId="75" fillId="0" borderId="41" xfId="0" applyFont="1" applyBorder="1" applyAlignment="1">
      <alignment horizontal="center" vertical="center"/>
    </xf>
    <xf numFmtId="0" fontId="75" fillId="0" borderId="42" xfId="0" applyFont="1" applyBorder="1" applyAlignment="1">
      <alignment horizontal="center" vertical="center"/>
    </xf>
    <xf numFmtId="0" fontId="9" fillId="11" borderId="14"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64" xfId="0" applyFont="1" applyFill="1" applyBorder="1" applyAlignment="1">
      <alignment horizontal="center" vertical="center" wrapText="1"/>
    </xf>
    <xf numFmtId="0" fontId="9" fillId="11" borderId="22"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10" fillId="38" borderId="16" xfId="0" applyFont="1" applyFill="1" applyBorder="1" applyAlignment="1">
      <alignment horizontal="center" vertical="center"/>
    </xf>
    <xf numFmtId="0" fontId="10" fillId="38" borderId="13" xfId="0" applyFont="1" applyFill="1" applyBorder="1" applyAlignment="1">
      <alignment horizontal="center" vertical="center"/>
    </xf>
    <xf numFmtId="0" fontId="9" fillId="11" borderId="13" xfId="0" applyFont="1" applyFill="1" applyBorder="1" applyAlignment="1">
      <alignment horizontal="center" vertical="center"/>
    </xf>
    <xf numFmtId="0" fontId="75" fillId="0" borderId="58" xfId="0" applyFont="1" applyBorder="1" applyAlignment="1">
      <alignment vertical="center" wrapText="1"/>
    </xf>
    <xf numFmtId="0" fontId="75" fillId="0" borderId="41" xfId="0" applyFont="1" applyBorder="1" applyAlignment="1">
      <alignment vertical="center" wrapText="1"/>
    </xf>
    <xf numFmtId="0" fontId="75" fillId="0" borderId="42" xfId="0" applyFont="1" applyBorder="1" applyAlignment="1">
      <alignment vertical="center" wrapText="1"/>
    </xf>
    <xf numFmtId="0" fontId="75" fillId="0" borderId="13" xfId="0" applyFont="1" applyBorder="1" applyAlignment="1">
      <alignment horizontal="center" vertical="center"/>
    </xf>
    <xf numFmtId="0" fontId="9" fillId="0" borderId="13" xfId="0" applyFont="1" applyBorder="1" applyAlignment="1">
      <alignment vertical="center" wrapText="1"/>
    </xf>
    <xf numFmtId="0" fontId="9" fillId="0" borderId="13" xfId="0" applyFont="1" applyFill="1" applyBorder="1" applyAlignment="1">
      <alignment vertical="center" wrapText="1"/>
    </xf>
    <xf numFmtId="0" fontId="8" fillId="38" borderId="14" xfId="0" applyFont="1" applyFill="1" applyBorder="1" applyAlignment="1">
      <alignment horizontal="left" vertical="center" wrapText="1"/>
    </xf>
    <xf numFmtId="0" fontId="8" fillId="38" borderId="17" xfId="0" applyFont="1" applyFill="1" applyBorder="1" applyAlignment="1">
      <alignment horizontal="left" vertical="center" wrapText="1"/>
    </xf>
    <xf numFmtId="0" fontId="75" fillId="17" borderId="14" xfId="0" applyFont="1" applyFill="1" applyBorder="1" applyAlignment="1">
      <alignment horizontal="center" vertical="center"/>
    </xf>
    <xf numFmtId="0" fontId="75" fillId="17" borderId="17" xfId="0" applyFont="1" applyFill="1" applyBorder="1" applyAlignment="1">
      <alignment horizontal="center" vertical="center"/>
    </xf>
    <xf numFmtId="0" fontId="75" fillId="0" borderId="14"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3" fillId="0" borderId="22" xfId="0" applyFont="1" applyFill="1" applyBorder="1" applyAlignment="1">
      <alignment horizontal="left" vertical="center" wrapText="1"/>
    </xf>
    <xf numFmtId="0" fontId="73" fillId="0" borderId="50" xfId="0" applyFont="1" applyFill="1" applyBorder="1" applyAlignment="1">
      <alignment horizontal="left" vertical="center" wrapText="1"/>
    </xf>
    <xf numFmtId="0" fontId="73" fillId="0" borderId="16" xfId="0" applyFont="1" applyFill="1" applyBorder="1" applyAlignment="1">
      <alignment horizontal="left" vertical="center" wrapText="1"/>
    </xf>
    <xf numFmtId="41" fontId="73" fillId="0" borderId="58" xfId="60" applyFont="1" applyFill="1" applyBorder="1" applyAlignment="1">
      <alignment horizontal="left" vertical="center"/>
    </xf>
    <xf numFmtId="41" fontId="73" fillId="0" borderId="80" xfId="60" applyFont="1" applyFill="1" applyBorder="1" applyAlignment="1">
      <alignment horizontal="left" vertical="center"/>
    </xf>
    <xf numFmtId="41" fontId="73" fillId="0" borderId="39" xfId="60"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2"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14" fontId="78" fillId="0" borderId="72" xfId="0" applyNumberFormat="1" applyFont="1" applyFill="1" applyBorder="1" applyAlignment="1">
      <alignment horizontal="center" vertical="center"/>
    </xf>
    <xf numFmtId="0" fontId="9" fillId="5" borderId="86" xfId="88" applyFont="1" applyFill="1" applyBorder="1" applyAlignment="1" applyProtection="1">
      <alignment horizontal="center" vertical="center" wrapText="1"/>
      <protection/>
    </xf>
    <xf numFmtId="0" fontId="9" fillId="5" borderId="87" xfId="88" applyFont="1" applyFill="1" applyBorder="1" applyAlignment="1" applyProtection="1">
      <alignment horizontal="center" vertical="center" wrapText="1"/>
      <protection/>
    </xf>
    <xf numFmtId="189" fontId="0" fillId="0" borderId="57" xfId="58" applyNumberFormat="1" applyFont="1" applyBorder="1" applyAlignment="1">
      <alignment vertical="center"/>
    </xf>
    <xf numFmtId="189" fontId="0" fillId="0" borderId="60" xfId="58" applyNumberFormat="1" applyFont="1" applyBorder="1" applyAlignment="1">
      <alignment vertical="center"/>
    </xf>
    <xf numFmtId="9" fontId="0" fillId="0" borderId="61" xfId="97" applyFont="1" applyBorder="1" applyAlignment="1">
      <alignment vertical="center"/>
    </xf>
    <xf numFmtId="14" fontId="83" fillId="0" borderId="13" xfId="0" applyNumberFormat="1" applyFont="1" applyFill="1" applyBorder="1" applyAlignment="1">
      <alignment horizontal="center" vertical="center"/>
    </xf>
    <xf numFmtId="0" fontId="83" fillId="0" borderId="13" xfId="0" applyFont="1" applyFill="1" applyBorder="1" applyAlignment="1">
      <alignment horizontal="center" vertical="center"/>
    </xf>
  </cellXfs>
  <cellStyles count="96">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3" xfId="61"/>
    <cellStyle name="Millares [0] 4" xfId="62"/>
    <cellStyle name="Millares 10" xfId="63"/>
    <cellStyle name="Millares 11" xfId="64"/>
    <cellStyle name="Millares 12" xfId="65"/>
    <cellStyle name="Millares 13" xfId="66"/>
    <cellStyle name="Millares 2" xfId="67"/>
    <cellStyle name="Millares 3" xfId="68"/>
    <cellStyle name="Millares 4" xfId="69"/>
    <cellStyle name="Millares 5" xfId="70"/>
    <cellStyle name="Millares 6" xfId="71"/>
    <cellStyle name="Millares 7" xfId="72"/>
    <cellStyle name="Millares 8" xfId="73"/>
    <cellStyle name="Millares 9" xfId="74"/>
    <cellStyle name="Currency" xfId="75"/>
    <cellStyle name="Currency [0]" xfId="76"/>
    <cellStyle name="Moneda [0] 2" xfId="77"/>
    <cellStyle name="Moneda [0] 3" xfId="78"/>
    <cellStyle name="Moneda 130" xfId="79"/>
    <cellStyle name="Moneda 2" xfId="80"/>
    <cellStyle name="Moneda 2 2" xfId="81"/>
    <cellStyle name="Moneda 2 2 2" xfId="82"/>
    <cellStyle name="Moneda 2 2 3" xfId="83"/>
    <cellStyle name="Moneda 23" xfId="84"/>
    <cellStyle name="Moneda 3" xfId="85"/>
    <cellStyle name="Neutral" xfId="86"/>
    <cellStyle name="Neutral 2" xfId="87"/>
    <cellStyle name="Normal 2" xfId="88"/>
    <cellStyle name="Normal 2 2" xfId="89"/>
    <cellStyle name="Normal 2 3" xfId="90"/>
    <cellStyle name="Normal 3" xfId="91"/>
    <cellStyle name="Normal 3 2" xfId="92"/>
    <cellStyle name="Normal 3 2 2" xfId="93"/>
    <cellStyle name="Normal 3 3" xfId="94"/>
    <cellStyle name="Normal 6 2" xfId="95"/>
    <cellStyle name="Notas" xfId="96"/>
    <cellStyle name="Percent" xfId="97"/>
    <cellStyle name="Porcentaje 2" xfId="98"/>
    <cellStyle name="Porcentual 2" xfId="99"/>
    <cellStyle name="Salida" xfId="100"/>
    <cellStyle name="Texto de advertencia" xfId="101"/>
    <cellStyle name="Texto de inicio" xfId="102"/>
    <cellStyle name="Texto de la columna A" xfId="103"/>
    <cellStyle name="Texto explicativo" xfId="104"/>
    <cellStyle name="Título" xfId="105"/>
    <cellStyle name="Título 2" xfId="106"/>
    <cellStyle name="Título 3" xfId="107"/>
    <cellStyle name="Título 4" xfId="108"/>
    <cellStyle name="Total"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305"/>
      <c r="B1" s="410" t="s">
        <v>16</v>
      </c>
      <c r="C1" s="411"/>
      <c r="D1" s="411"/>
      <c r="E1" s="411"/>
      <c r="F1" s="411"/>
      <c r="G1" s="411"/>
      <c r="H1" s="411"/>
      <c r="I1" s="411"/>
      <c r="J1" s="411"/>
      <c r="K1" s="411"/>
      <c r="L1" s="411"/>
      <c r="M1" s="411"/>
      <c r="N1" s="411"/>
      <c r="O1" s="411"/>
      <c r="P1" s="411"/>
      <c r="Q1" s="411"/>
      <c r="R1" s="411"/>
      <c r="S1" s="411"/>
      <c r="T1" s="411"/>
      <c r="U1" s="411"/>
      <c r="V1" s="411"/>
      <c r="W1" s="411"/>
      <c r="X1" s="411"/>
      <c r="Y1" s="412"/>
      <c r="Z1" s="401" t="s">
        <v>18</v>
      </c>
      <c r="AA1" s="402"/>
      <c r="AB1" s="403"/>
    </row>
    <row r="2" spans="1:28" ht="30.75" customHeight="1">
      <c r="A2" s="306"/>
      <c r="B2" s="419" t="s">
        <v>17</v>
      </c>
      <c r="C2" s="420"/>
      <c r="D2" s="420"/>
      <c r="E2" s="420"/>
      <c r="F2" s="420"/>
      <c r="G2" s="420"/>
      <c r="H2" s="420"/>
      <c r="I2" s="420"/>
      <c r="J2" s="420"/>
      <c r="K2" s="420"/>
      <c r="L2" s="420"/>
      <c r="M2" s="420"/>
      <c r="N2" s="420"/>
      <c r="O2" s="420"/>
      <c r="P2" s="420"/>
      <c r="Q2" s="420"/>
      <c r="R2" s="420"/>
      <c r="S2" s="420"/>
      <c r="T2" s="420"/>
      <c r="U2" s="420"/>
      <c r="V2" s="420"/>
      <c r="W2" s="420"/>
      <c r="X2" s="420"/>
      <c r="Y2" s="421"/>
      <c r="Z2" s="308" t="s">
        <v>180</v>
      </c>
      <c r="AA2" s="309"/>
      <c r="AB2" s="310"/>
    </row>
    <row r="3" spans="1:28" ht="24" customHeight="1">
      <c r="A3" s="306"/>
      <c r="B3" s="368" t="s">
        <v>295</v>
      </c>
      <c r="C3" s="369"/>
      <c r="D3" s="369"/>
      <c r="E3" s="369"/>
      <c r="F3" s="369"/>
      <c r="G3" s="369"/>
      <c r="H3" s="369"/>
      <c r="I3" s="369"/>
      <c r="J3" s="369"/>
      <c r="K3" s="369"/>
      <c r="L3" s="369"/>
      <c r="M3" s="369"/>
      <c r="N3" s="369"/>
      <c r="O3" s="369"/>
      <c r="P3" s="369"/>
      <c r="Q3" s="369"/>
      <c r="R3" s="369"/>
      <c r="S3" s="369"/>
      <c r="T3" s="369"/>
      <c r="U3" s="369"/>
      <c r="V3" s="369"/>
      <c r="W3" s="369"/>
      <c r="X3" s="369"/>
      <c r="Y3" s="370"/>
      <c r="Z3" s="308" t="s">
        <v>181</v>
      </c>
      <c r="AA3" s="309"/>
      <c r="AB3" s="310"/>
    </row>
    <row r="4" spans="1:28" ht="15.75" customHeight="1" thickBot="1">
      <c r="A4" s="307"/>
      <c r="B4" s="371"/>
      <c r="C4" s="372"/>
      <c r="D4" s="372"/>
      <c r="E4" s="372"/>
      <c r="F4" s="372"/>
      <c r="G4" s="372"/>
      <c r="H4" s="372"/>
      <c r="I4" s="372"/>
      <c r="J4" s="372"/>
      <c r="K4" s="372"/>
      <c r="L4" s="372"/>
      <c r="M4" s="372"/>
      <c r="N4" s="372"/>
      <c r="O4" s="372"/>
      <c r="P4" s="372"/>
      <c r="Q4" s="372"/>
      <c r="R4" s="372"/>
      <c r="S4" s="372"/>
      <c r="T4" s="372"/>
      <c r="U4" s="372"/>
      <c r="V4" s="372"/>
      <c r="W4" s="372"/>
      <c r="X4" s="372"/>
      <c r="Y4" s="373"/>
      <c r="Z4" s="311" t="s">
        <v>175</v>
      </c>
      <c r="AA4" s="312"/>
      <c r="AB4" s="313"/>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27" t="s">
        <v>0</v>
      </c>
      <c r="B7" s="328"/>
      <c r="C7" s="379"/>
      <c r="D7" s="380"/>
      <c r="E7" s="380"/>
      <c r="F7" s="380"/>
      <c r="G7" s="380"/>
      <c r="H7" s="380"/>
      <c r="I7" s="380"/>
      <c r="J7" s="380"/>
      <c r="K7" s="381"/>
      <c r="L7" s="64"/>
      <c r="M7" s="65"/>
      <c r="N7" s="65"/>
      <c r="O7" s="65"/>
      <c r="P7" s="65"/>
      <c r="Q7" s="66"/>
      <c r="R7" s="314" t="s">
        <v>71</v>
      </c>
      <c r="S7" s="315"/>
      <c r="T7" s="316"/>
      <c r="U7" s="442" t="s">
        <v>74</v>
      </c>
      <c r="V7" s="443"/>
      <c r="W7" s="314" t="s">
        <v>67</v>
      </c>
      <c r="X7" s="316"/>
      <c r="Y7" s="438" t="s">
        <v>70</v>
      </c>
      <c r="Z7" s="439"/>
      <c r="AA7" s="336"/>
      <c r="AB7" s="337"/>
    </row>
    <row r="8" spans="1:28" ht="15" customHeight="1">
      <c r="A8" s="329"/>
      <c r="B8" s="330"/>
      <c r="C8" s="382"/>
      <c r="D8" s="383"/>
      <c r="E8" s="383"/>
      <c r="F8" s="383"/>
      <c r="G8" s="383"/>
      <c r="H8" s="383"/>
      <c r="I8" s="383"/>
      <c r="J8" s="383"/>
      <c r="K8" s="384"/>
      <c r="L8" s="64"/>
      <c r="M8" s="65"/>
      <c r="N8" s="65"/>
      <c r="O8" s="65"/>
      <c r="P8" s="65"/>
      <c r="Q8" s="66"/>
      <c r="R8" s="317"/>
      <c r="S8" s="318"/>
      <c r="T8" s="319"/>
      <c r="U8" s="444"/>
      <c r="V8" s="445"/>
      <c r="W8" s="317"/>
      <c r="X8" s="319"/>
      <c r="Y8" s="431" t="s">
        <v>68</v>
      </c>
      <c r="Z8" s="432"/>
      <c r="AA8" s="404"/>
      <c r="AB8" s="405"/>
    </row>
    <row r="9" spans="1:28" ht="15" customHeight="1" thickBot="1">
      <c r="A9" s="331"/>
      <c r="B9" s="332"/>
      <c r="C9" s="385"/>
      <c r="D9" s="386"/>
      <c r="E9" s="386"/>
      <c r="F9" s="386"/>
      <c r="G9" s="386"/>
      <c r="H9" s="386"/>
      <c r="I9" s="386"/>
      <c r="J9" s="386"/>
      <c r="K9" s="387"/>
      <c r="L9" s="64"/>
      <c r="M9" s="65"/>
      <c r="N9" s="65"/>
      <c r="O9" s="65"/>
      <c r="P9" s="65"/>
      <c r="Q9" s="66"/>
      <c r="R9" s="320"/>
      <c r="S9" s="321"/>
      <c r="T9" s="322"/>
      <c r="U9" s="446"/>
      <c r="V9" s="447"/>
      <c r="W9" s="320"/>
      <c r="X9" s="322"/>
      <c r="Y9" s="338" t="s">
        <v>69</v>
      </c>
      <c r="Z9" s="339"/>
      <c r="AA9" s="406"/>
      <c r="AB9" s="407"/>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99" t="s">
        <v>77</v>
      </c>
      <c r="B11" s="400"/>
      <c r="C11" s="448"/>
      <c r="D11" s="449"/>
      <c r="E11" s="449"/>
      <c r="F11" s="449"/>
      <c r="G11" s="449"/>
      <c r="H11" s="449"/>
      <c r="I11" s="449"/>
      <c r="J11" s="449"/>
      <c r="K11" s="450"/>
      <c r="L11" s="74"/>
      <c r="M11" s="408" t="s">
        <v>73</v>
      </c>
      <c r="N11" s="430"/>
      <c r="O11" s="430"/>
      <c r="P11" s="430"/>
      <c r="Q11" s="409"/>
      <c r="R11" s="333"/>
      <c r="S11" s="334"/>
      <c r="T11" s="334"/>
      <c r="U11" s="334"/>
      <c r="V11" s="335"/>
      <c r="W11" s="408" t="s">
        <v>72</v>
      </c>
      <c r="X11" s="409"/>
      <c r="Y11" s="422"/>
      <c r="Z11" s="423"/>
      <c r="AA11" s="423"/>
      <c r="AB11" s="424"/>
    </row>
    <row r="12" spans="1:28" ht="9" customHeight="1" thickBot="1">
      <c r="A12" s="61"/>
      <c r="B12" s="56"/>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75"/>
      <c r="AB12" s="76"/>
    </row>
    <row r="13" spans="1:28" s="78" customFormat="1" ht="37.5" customHeight="1" thickBot="1">
      <c r="A13" s="399" t="s">
        <v>79</v>
      </c>
      <c r="B13" s="400"/>
      <c r="C13" s="375"/>
      <c r="D13" s="376"/>
      <c r="E13" s="376"/>
      <c r="F13" s="376"/>
      <c r="G13" s="376"/>
      <c r="H13" s="376"/>
      <c r="I13" s="376"/>
      <c r="J13" s="376"/>
      <c r="K13" s="376"/>
      <c r="L13" s="376"/>
      <c r="M13" s="376"/>
      <c r="N13" s="376"/>
      <c r="O13" s="376"/>
      <c r="P13" s="376"/>
      <c r="Q13" s="377"/>
      <c r="R13" s="56"/>
      <c r="S13" s="343" t="s">
        <v>14</v>
      </c>
      <c r="T13" s="343"/>
      <c r="U13" s="77"/>
      <c r="V13" s="342" t="s">
        <v>15</v>
      </c>
      <c r="W13" s="343"/>
      <c r="X13" s="343"/>
      <c r="Y13" s="343"/>
      <c r="Z13" s="56"/>
      <c r="AA13" s="347"/>
      <c r="AB13" s="348"/>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23" t="s">
        <v>293</v>
      </c>
      <c r="B15" s="324"/>
      <c r="C15" s="366" t="s">
        <v>321</v>
      </c>
      <c r="D15" s="82"/>
      <c r="E15" s="82"/>
      <c r="F15" s="82"/>
      <c r="G15" s="82"/>
      <c r="H15" s="82"/>
      <c r="I15" s="82"/>
      <c r="J15" s="83"/>
      <c r="K15" s="84"/>
      <c r="L15" s="83"/>
      <c r="M15" s="62"/>
      <c r="N15" s="62"/>
      <c r="O15" s="62"/>
      <c r="P15" s="62"/>
      <c r="Q15" s="344" t="s">
        <v>1</v>
      </c>
      <c r="R15" s="345"/>
      <c r="S15" s="345"/>
      <c r="T15" s="345"/>
      <c r="U15" s="345"/>
      <c r="V15" s="345"/>
      <c r="W15" s="345"/>
      <c r="X15" s="345"/>
      <c r="Y15" s="345"/>
      <c r="Z15" s="345"/>
      <c r="AA15" s="345"/>
      <c r="AB15" s="346"/>
    </row>
    <row r="16" spans="1:28" ht="35.25" customHeight="1" thickBot="1">
      <c r="A16" s="325"/>
      <c r="B16" s="326"/>
      <c r="C16" s="367"/>
      <c r="D16" s="82"/>
      <c r="E16" s="82"/>
      <c r="F16" s="82"/>
      <c r="G16" s="82"/>
      <c r="H16" s="82"/>
      <c r="I16" s="82"/>
      <c r="J16" s="83"/>
      <c r="K16" s="83"/>
      <c r="L16" s="83"/>
      <c r="M16" s="62"/>
      <c r="N16" s="62"/>
      <c r="O16" s="62"/>
      <c r="P16" s="62"/>
      <c r="Q16" s="427" t="s">
        <v>2</v>
      </c>
      <c r="R16" s="428"/>
      <c r="S16" s="428"/>
      <c r="T16" s="428"/>
      <c r="U16" s="428"/>
      <c r="V16" s="429"/>
      <c r="W16" s="440" t="s">
        <v>3</v>
      </c>
      <c r="X16" s="428"/>
      <c r="Y16" s="428"/>
      <c r="Z16" s="428"/>
      <c r="AA16" s="428"/>
      <c r="AB16" s="441"/>
    </row>
    <row r="17" spans="1:30" ht="27" customHeight="1">
      <c r="A17" s="85"/>
      <c r="B17" s="62"/>
      <c r="C17" s="62"/>
      <c r="D17" s="82"/>
      <c r="E17" s="82"/>
      <c r="F17" s="82"/>
      <c r="G17" s="82"/>
      <c r="H17" s="82"/>
      <c r="I17" s="82"/>
      <c r="J17" s="82"/>
      <c r="K17" s="82"/>
      <c r="L17" s="82"/>
      <c r="M17" s="62"/>
      <c r="N17" s="62"/>
      <c r="O17" s="62"/>
      <c r="P17" s="62"/>
      <c r="Q17" s="301" t="s">
        <v>4</v>
      </c>
      <c r="R17" s="302"/>
      <c r="S17" s="296"/>
      <c r="T17" s="290" t="s">
        <v>188</v>
      </c>
      <c r="U17" s="291"/>
      <c r="V17" s="292"/>
      <c r="W17" s="295" t="s">
        <v>4</v>
      </c>
      <c r="X17" s="296"/>
      <c r="Y17" s="295" t="s">
        <v>5</v>
      </c>
      <c r="Z17" s="296"/>
      <c r="AA17" s="290" t="s">
        <v>89</v>
      </c>
      <c r="AB17" s="297"/>
      <c r="AC17" s="86"/>
      <c r="AD17" s="86"/>
    </row>
    <row r="18" spans="1:30" ht="27" customHeight="1">
      <c r="A18" s="85"/>
      <c r="B18" s="62"/>
      <c r="C18" s="62"/>
      <c r="D18" s="82"/>
      <c r="E18" s="82"/>
      <c r="F18" s="82"/>
      <c r="G18" s="82"/>
      <c r="H18" s="82"/>
      <c r="I18" s="82"/>
      <c r="J18" s="82"/>
      <c r="K18" s="82"/>
      <c r="L18" s="82"/>
      <c r="M18" s="62"/>
      <c r="N18" s="62"/>
      <c r="O18" s="62"/>
      <c r="P18" s="62"/>
      <c r="Q18" s="173"/>
      <c r="R18" s="174"/>
      <c r="S18" s="175"/>
      <c r="T18" s="290"/>
      <c r="U18" s="291"/>
      <c r="V18" s="292"/>
      <c r="W18" s="155"/>
      <c r="X18" s="156"/>
      <c r="Y18" s="155"/>
      <c r="Z18" s="156"/>
      <c r="AA18" s="157"/>
      <c r="AB18" s="158"/>
      <c r="AC18" s="86"/>
      <c r="AD18" s="86"/>
    </row>
    <row r="19" spans="1:30" ht="18" customHeight="1" thickBot="1">
      <c r="A19" s="61"/>
      <c r="B19" s="56"/>
      <c r="C19" s="82"/>
      <c r="D19" s="82"/>
      <c r="E19" s="82"/>
      <c r="F19" s="82"/>
      <c r="G19" s="87"/>
      <c r="H19" s="87"/>
      <c r="I19" s="87"/>
      <c r="J19" s="87"/>
      <c r="K19" s="87"/>
      <c r="L19" s="87"/>
      <c r="M19" s="82"/>
      <c r="N19" s="82"/>
      <c r="O19" s="82"/>
      <c r="P19" s="82"/>
      <c r="Q19" s="298"/>
      <c r="R19" s="299"/>
      <c r="S19" s="300"/>
      <c r="T19" s="398"/>
      <c r="U19" s="299"/>
      <c r="V19" s="300"/>
      <c r="W19" s="349"/>
      <c r="X19" s="350"/>
      <c r="Y19" s="293"/>
      <c r="Z19" s="294"/>
      <c r="AA19" s="303"/>
      <c r="AB19" s="304"/>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13" t="s">
        <v>76</v>
      </c>
      <c r="B21" s="414"/>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6"/>
    </row>
    <row r="22" spans="1:28" ht="15" customHeight="1">
      <c r="A22" s="275" t="s">
        <v>189</v>
      </c>
      <c r="B22" s="436" t="s">
        <v>6</v>
      </c>
      <c r="C22" s="437"/>
      <c r="D22" s="354" t="s">
        <v>7</v>
      </c>
      <c r="E22" s="355"/>
      <c r="F22" s="355"/>
      <c r="G22" s="355"/>
      <c r="H22" s="355"/>
      <c r="I22" s="355"/>
      <c r="J22" s="355"/>
      <c r="K22" s="355"/>
      <c r="L22" s="355"/>
      <c r="M22" s="355"/>
      <c r="N22" s="355"/>
      <c r="O22" s="417"/>
      <c r="P22" s="273" t="s">
        <v>8</v>
      </c>
      <c r="Q22" s="273" t="s">
        <v>84</v>
      </c>
      <c r="R22" s="273"/>
      <c r="S22" s="273"/>
      <c r="T22" s="273"/>
      <c r="U22" s="273"/>
      <c r="V22" s="273"/>
      <c r="W22" s="273"/>
      <c r="X22" s="273"/>
      <c r="Y22" s="273"/>
      <c r="Z22" s="273"/>
      <c r="AA22" s="273"/>
      <c r="AB22" s="378"/>
    </row>
    <row r="23" spans="1:28" ht="27" customHeight="1">
      <c r="A23" s="276"/>
      <c r="B23" s="351"/>
      <c r="C23" s="394"/>
      <c r="D23" s="154" t="s">
        <v>39</v>
      </c>
      <c r="E23" s="154" t="s">
        <v>40</v>
      </c>
      <c r="F23" s="154" t="s">
        <v>41</v>
      </c>
      <c r="G23" s="154" t="s">
        <v>42</v>
      </c>
      <c r="H23" s="154" t="s">
        <v>43</v>
      </c>
      <c r="I23" s="154" t="s">
        <v>44</v>
      </c>
      <c r="J23" s="154" t="s">
        <v>45</v>
      </c>
      <c r="K23" s="154" t="s">
        <v>46</v>
      </c>
      <c r="L23" s="154" t="s">
        <v>47</v>
      </c>
      <c r="M23" s="154" t="s">
        <v>48</v>
      </c>
      <c r="N23" s="154" t="s">
        <v>49</v>
      </c>
      <c r="O23" s="154" t="s">
        <v>50</v>
      </c>
      <c r="P23" s="417"/>
      <c r="Q23" s="273"/>
      <c r="R23" s="273"/>
      <c r="S23" s="273"/>
      <c r="T23" s="273"/>
      <c r="U23" s="273"/>
      <c r="V23" s="273"/>
      <c r="W23" s="273"/>
      <c r="X23" s="273"/>
      <c r="Y23" s="273"/>
      <c r="Z23" s="273"/>
      <c r="AA23" s="273"/>
      <c r="AB23" s="378"/>
    </row>
    <row r="24" spans="1:28" ht="42" customHeight="1" thickBot="1">
      <c r="A24" s="88"/>
      <c r="B24" s="271"/>
      <c r="C24" s="272"/>
      <c r="D24" s="92"/>
      <c r="E24" s="92"/>
      <c r="F24" s="92"/>
      <c r="G24" s="92"/>
      <c r="H24" s="92"/>
      <c r="I24" s="92"/>
      <c r="J24" s="92"/>
      <c r="K24" s="92"/>
      <c r="L24" s="92"/>
      <c r="M24" s="92"/>
      <c r="N24" s="92"/>
      <c r="O24" s="92"/>
      <c r="P24" s="89">
        <f>SUM(D24:O24)</f>
        <v>0</v>
      </c>
      <c r="Q24" s="282" t="s">
        <v>296</v>
      </c>
      <c r="R24" s="282"/>
      <c r="S24" s="282"/>
      <c r="T24" s="282"/>
      <c r="U24" s="282"/>
      <c r="V24" s="282"/>
      <c r="W24" s="282"/>
      <c r="X24" s="282"/>
      <c r="Y24" s="282"/>
      <c r="Z24" s="282"/>
      <c r="AA24" s="282"/>
      <c r="AB24" s="283"/>
    </row>
    <row r="25" spans="1:28" ht="21.75" customHeight="1">
      <c r="A25" s="279" t="s">
        <v>292</v>
      </c>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1"/>
    </row>
    <row r="26" spans="1:39" ht="22.5" customHeight="1">
      <c r="A26" s="270" t="s">
        <v>190</v>
      </c>
      <c r="B26" s="273" t="s">
        <v>62</v>
      </c>
      <c r="C26" s="273" t="s">
        <v>6</v>
      </c>
      <c r="D26" s="273" t="s">
        <v>60</v>
      </c>
      <c r="E26" s="273"/>
      <c r="F26" s="273"/>
      <c r="G26" s="273"/>
      <c r="H26" s="273"/>
      <c r="I26" s="273"/>
      <c r="J26" s="273"/>
      <c r="K26" s="273"/>
      <c r="L26" s="273"/>
      <c r="M26" s="273"/>
      <c r="N26" s="273"/>
      <c r="O26" s="273"/>
      <c r="P26" s="273"/>
      <c r="Q26" s="273" t="s">
        <v>85</v>
      </c>
      <c r="R26" s="273"/>
      <c r="S26" s="273"/>
      <c r="T26" s="273"/>
      <c r="U26" s="273"/>
      <c r="V26" s="273"/>
      <c r="W26" s="273"/>
      <c r="X26" s="273"/>
      <c r="Y26" s="273"/>
      <c r="Z26" s="273"/>
      <c r="AA26" s="273"/>
      <c r="AB26" s="378"/>
      <c r="AE26" s="90"/>
      <c r="AF26" s="90"/>
      <c r="AG26" s="90"/>
      <c r="AH26" s="90"/>
      <c r="AI26" s="90"/>
      <c r="AJ26" s="90"/>
      <c r="AK26" s="90"/>
      <c r="AL26" s="90"/>
      <c r="AM26" s="90"/>
    </row>
    <row r="27" spans="1:39" ht="22.5" customHeight="1">
      <c r="A27" s="270"/>
      <c r="B27" s="273"/>
      <c r="C27" s="274"/>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51" t="s">
        <v>80</v>
      </c>
      <c r="R27" s="352"/>
      <c r="S27" s="352"/>
      <c r="T27" s="394"/>
      <c r="U27" s="351" t="s">
        <v>81</v>
      </c>
      <c r="V27" s="352"/>
      <c r="W27" s="352"/>
      <c r="X27" s="394"/>
      <c r="Y27" s="351" t="s">
        <v>82</v>
      </c>
      <c r="Z27" s="352"/>
      <c r="AA27" s="352"/>
      <c r="AB27" s="353"/>
      <c r="AE27" s="90"/>
      <c r="AF27" s="90"/>
      <c r="AG27" s="90"/>
      <c r="AH27" s="90"/>
      <c r="AI27" s="90"/>
      <c r="AJ27" s="90"/>
      <c r="AK27" s="90"/>
      <c r="AL27" s="90"/>
      <c r="AM27" s="90"/>
    </row>
    <row r="28" spans="1:39" ht="33" customHeight="1">
      <c r="A28" s="277"/>
      <c r="B28" s="434"/>
      <c r="C28" s="93" t="s">
        <v>9</v>
      </c>
      <c r="D28" s="92"/>
      <c r="E28" s="92"/>
      <c r="F28" s="92"/>
      <c r="G28" s="92"/>
      <c r="H28" s="92"/>
      <c r="I28" s="92"/>
      <c r="J28" s="92"/>
      <c r="K28" s="92"/>
      <c r="L28" s="92"/>
      <c r="M28" s="92"/>
      <c r="N28" s="92"/>
      <c r="O28" s="92"/>
      <c r="P28" s="171">
        <f>SUM(D28:O28)</f>
        <v>0</v>
      </c>
      <c r="Q28" s="284" t="s">
        <v>192</v>
      </c>
      <c r="R28" s="285"/>
      <c r="S28" s="285"/>
      <c r="T28" s="286"/>
      <c r="U28" s="284" t="s">
        <v>193</v>
      </c>
      <c r="V28" s="285"/>
      <c r="W28" s="285"/>
      <c r="X28" s="286"/>
      <c r="Y28" s="284" t="s">
        <v>194</v>
      </c>
      <c r="Z28" s="285"/>
      <c r="AA28" s="285"/>
      <c r="AB28" s="425"/>
      <c r="AE28" s="90"/>
      <c r="AF28" s="90"/>
      <c r="AG28" s="90"/>
      <c r="AH28" s="90"/>
      <c r="AI28" s="90"/>
      <c r="AJ28" s="90"/>
      <c r="AK28" s="90"/>
      <c r="AL28" s="90"/>
      <c r="AM28" s="90"/>
    </row>
    <row r="29" spans="1:39" ht="33.75" customHeight="1" thickBot="1">
      <c r="A29" s="278"/>
      <c r="B29" s="435"/>
      <c r="C29" s="94" t="s">
        <v>10</v>
      </c>
      <c r="D29" s="95"/>
      <c r="E29" s="95"/>
      <c r="F29" s="95"/>
      <c r="G29" s="96"/>
      <c r="H29" s="96"/>
      <c r="I29" s="96"/>
      <c r="J29" s="96"/>
      <c r="K29" s="96"/>
      <c r="L29" s="96"/>
      <c r="M29" s="96"/>
      <c r="N29" s="96"/>
      <c r="O29" s="96"/>
      <c r="P29" s="172">
        <f>SUM(D29:O29)</f>
        <v>0</v>
      </c>
      <c r="Q29" s="287"/>
      <c r="R29" s="288"/>
      <c r="S29" s="288"/>
      <c r="T29" s="289"/>
      <c r="U29" s="287"/>
      <c r="V29" s="288"/>
      <c r="W29" s="288"/>
      <c r="X29" s="289"/>
      <c r="Y29" s="287"/>
      <c r="Z29" s="288"/>
      <c r="AA29" s="288"/>
      <c r="AB29" s="426"/>
      <c r="AC29" s="50"/>
      <c r="AD29" s="97"/>
      <c r="AE29" s="90"/>
      <c r="AF29" s="90"/>
      <c r="AG29" s="90"/>
      <c r="AH29" s="90"/>
      <c r="AI29" s="90"/>
      <c r="AJ29" s="90"/>
      <c r="AK29" s="90"/>
      <c r="AL29" s="90"/>
      <c r="AM29" s="90"/>
    </row>
    <row r="30" spans="1:39" ht="25.5" customHeight="1">
      <c r="A30" s="269" t="s">
        <v>191</v>
      </c>
      <c r="B30" s="264" t="s">
        <v>61</v>
      </c>
      <c r="C30" s="418" t="s">
        <v>11</v>
      </c>
      <c r="D30" s="418"/>
      <c r="E30" s="418"/>
      <c r="F30" s="418"/>
      <c r="G30" s="418"/>
      <c r="H30" s="418"/>
      <c r="I30" s="418"/>
      <c r="J30" s="418"/>
      <c r="K30" s="418"/>
      <c r="L30" s="418"/>
      <c r="M30" s="418"/>
      <c r="N30" s="418"/>
      <c r="O30" s="418"/>
      <c r="P30" s="418"/>
      <c r="Q30" s="363" t="s">
        <v>78</v>
      </c>
      <c r="R30" s="364"/>
      <c r="S30" s="364"/>
      <c r="T30" s="364"/>
      <c r="U30" s="364"/>
      <c r="V30" s="364"/>
      <c r="W30" s="364"/>
      <c r="X30" s="364"/>
      <c r="Y30" s="364"/>
      <c r="Z30" s="364"/>
      <c r="AA30" s="364"/>
      <c r="AB30" s="365"/>
      <c r="AE30" s="90"/>
      <c r="AF30" s="90"/>
      <c r="AG30" s="90"/>
      <c r="AH30" s="90"/>
      <c r="AI30" s="90"/>
      <c r="AJ30" s="90"/>
      <c r="AK30" s="90"/>
      <c r="AL30" s="90"/>
      <c r="AM30" s="90"/>
    </row>
    <row r="31" spans="1:39" ht="25.5" customHeight="1">
      <c r="A31" s="270"/>
      <c r="B31" s="265"/>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54" t="s">
        <v>83</v>
      </c>
      <c r="R31" s="355"/>
      <c r="S31" s="355"/>
      <c r="T31" s="355"/>
      <c r="U31" s="355"/>
      <c r="V31" s="355"/>
      <c r="W31" s="355"/>
      <c r="X31" s="355"/>
      <c r="Y31" s="355"/>
      <c r="Z31" s="355"/>
      <c r="AA31" s="355"/>
      <c r="AB31" s="356"/>
      <c r="AE31" s="98"/>
      <c r="AF31" s="98"/>
      <c r="AG31" s="98"/>
      <c r="AH31" s="98"/>
      <c r="AI31" s="98"/>
      <c r="AJ31" s="98"/>
      <c r="AK31" s="98"/>
      <c r="AL31" s="98"/>
      <c r="AM31" s="98"/>
    </row>
    <row r="32" spans="1:39" ht="28.5" customHeight="1">
      <c r="A32" s="267"/>
      <c r="B32" s="262"/>
      <c r="C32" s="93" t="s">
        <v>9</v>
      </c>
      <c r="D32" s="99"/>
      <c r="E32" s="99"/>
      <c r="F32" s="99"/>
      <c r="G32" s="99"/>
      <c r="H32" s="99"/>
      <c r="I32" s="99"/>
      <c r="J32" s="99"/>
      <c r="K32" s="99"/>
      <c r="L32" s="99"/>
      <c r="M32" s="99"/>
      <c r="N32" s="99"/>
      <c r="O32" s="99"/>
      <c r="P32" s="100">
        <f aca="true" t="shared" si="0" ref="P32:P39">SUM(D32:O32)</f>
        <v>0</v>
      </c>
      <c r="Q32" s="357" t="s">
        <v>286</v>
      </c>
      <c r="R32" s="358"/>
      <c r="S32" s="358"/>
      <c r="T32" s="358"/>
      <c r="U32" s="358"/>
      <c r="V32" s="358"/>
      <c r="W32" s="358"/>
      <c r="X32" s="358"/>
      <c r="Y32" s="358"/>
      <c r="Z32" s="358"/>
      <c r="AA32" s="358"/>
      <c r="AB32" s="359"/>
      <c r="AC32" s="101"/>
      <c r="AE32" s="102"/>
      <c r="AF32" s="102"/>
      <c r="AG32" s="102"/>
      <c r="AH32" s="102"/>
      <c r="AI32" s="102"/>
      <c r="AJ32" s="102"/>
      <c r="AK32" s="102"/>
      <c r="AL32" s="102"/>
      <c r="AM32" s="102"/>
    </row>
    <row r="33" spans="1:29" ht="28.5" customHeight="1">
      <c r="A33" s="268"/>
      <c r="B33" s="263"/>
      <c r="C33" s="103" t="s">
        <v>10</v>
      </c>
      <c r="D33" s="104"/>
      <c r="E33" s="104"/>
      <c r="F33" s="104"/>
      <c r="G33" s="104"/>
      <c r="H33" s="104"/>
      <c r="I33" s="104"/>
      <c r="J33" s="104"/>
      <c r="K33" s="104"/>
      <c r="L33" s="104"/>
      <c r="M33" s="104"/>
      <c r="N33" s="104"/>
      <c r="O33" s="104"/>
      <c r="P33" s="105">
        <f t="shared" si="0"/>
        <v>0</v>
      </c>
      <c r="Q33" s="360"/>
      <c r="R33" s="361"/>
      <c r="S33" s="361"/>
      <c r="T33" s="361"/>
      <c r="U33" s="361"/>
      <c r="V33" s="361"/>
      <c r="W33" s="361"/>
      <c r="X33" s="361"/>
      <c r="Y33" s="361"/>
      <c r="Z33" s="361"/>
      <c r="AA33" s="361"/>
      <c r="AB33" s="362"/>
      <c r="AC33" s="101"/>
    </row>
    <row r="34" spans="1:29" ht="28.5" customHeight="1">
      <c r="A34" s="268"/>
      <c r="B34" s="266"/>
      <c r="C34" s="106" t="s">
        <v>9</v>
      </c>
      <c r="D34" s="107"/>
      <c r="E34" s="107"/>
      <c r="F34" s="107"/>
      <c r="G34" s="107"/>
      <c r="H34" s="107"/>
      <c r="I34" s="107"/>
      <c r="J34" s="107"/>
      <c r="K34" s="107"/>
      <c r="L34" s="107"/>
      <c r="M34" s="107"/>
      <c r="N34" s="107"/>
      <c r="O34" s="107"/>
      <c r="P34" s="105">
        <f t="shared" si="0"/>
        <v>0</v>
      </c>
      <c r="Q34" s="388"/>
      <c r="R34" s="389"/>
      <c r="S34" s="389"/>
      <c r="T34" s="389"/>
      <c r="U34" s="389"/>
      <c r="V34" s="389"/>
      <c r="W34" s="389"/>
      <c r="X34" s="389"/>
      <c r="Y34" s="389"/>
      <c r="Z34" s="389"/>
      <c r="AA34" s="389"/>
      <c r="AB34" s="390"/>
      <c r="AC34" s="101"/>
    </row>
    <row r="35" spans="1:29" ht="28.5" customHeight="1">
      <c r="A35" s="268"/>
      <c r="B35" s="263"/>
      <c r="C35" s="103" t="s">
        <v>10</v>
      </c>
      <c r="D35" s="104"/>
      <c r="E35" s="104"/>
      <c r="F35" s="104"/>
      <c r="G35" s="104"/>
      <c r="H35" s="104"/>
      <c r="I35" s="104"/>
      <c r="J35" s="104"/>
      <c r="K35" s="104"/>
      <c r="L35" s="108"/>
      <c r="M35" s="108"/>
      <c r="N35" s="108"/>
      <c r="O35" s="108"/>
      <c r="P35" s="105">
        <f t="shared" si="0"/>
        <v>0</v>
      </c>
      <c r="Q35" s="395"/>
      <c r="R35" s="396"/>
      <c r="S35" s="396"/>
      <c r="T35" s="396"/>
      <c r="U35" s="396"/>
      <c r="V35" s="396"/>
      <c r="W35" s="396"/>
      <c r="X35" s="396"/>
      <c r="Y35" s="396"/>
      <c r="Z35" s="396"/>
      <c r="AA35" s="396"/>
      <c r="AB35" s="397"/>
      <c r="AC35" s="101"/>
    </row>
    <row r="36" spans="1:29" ht="28.5" customHeight="1">
      <c r="A36" s="260"/>
      <c r="B36" s="266"/>
      <c r="C36" s="106" t="s">
        <v>9</v>
      </c>
      <c r="D36" s="107"/>
      <c r="E36" s="107"/>
      <c r="F36" s="107"/>
      <c r="G36" s="107"/>
      <c r="H36" s="107"/>
      <c r="I36" s="107"/>
      <c r="J36" s="107"/>
      <c r="K36" s="107"/>
      <c r="L36" s="107"/>
      <c r="M36" s="107"/>
      <c r="N36" s="107"/>
      <c r="O36" s="107"/>
      <c r="P36" s="105">
        <f t="shared" si="0"/>
        <v>0</v>
      </c>
      <c r="Q36" s="388"/>
      <c r="R36" s="389"/>
      <c r="S36" s="389"/>
      <c r="T36" s="389"/>
      <c r="U36" s="389"/>
      <c r="V36" s="389"/>
      <c r="W36" s="389"/>
      <c r="X36" s="389"/>
      <c r="Y36" s="389"/>
      <c r="Z36" s="389"/>
      <c r="AA36" s="389"/>
      <c r="AB36" s="390"/>
      <c r="AC36" s="101"/>
    </row>
    <row r="37" spans="1:29" ht="28.5" customHeight="1">
      <c r="A37" s="261"/>
      <c r="B37" s="263"/>
      <c r="C37" s="103" t="s">
        <v>10</v>
      </c>
      <c r="D37" s="104"/>
      <c r="E37" s="104"/>
      <c r="F37" s="104"/>
      <c r="G37" s="109"/>
      <c r="H37" s="104"/>
      <c r="I37" s="104"/>
      <c r="J37" s="104"/>
      <c r="K37" s="104"/>
      <c r="L37" s="108"/>
      <c r="M37" s="108"/>
      <c r="N37" s="108"/>
      <c r="O37" s="108"/>
      <c r="P37" s="105">
        <f t="shared" si="0"/>
        <v>0</v>
      </c>
      <c r="Q37" s="395"/>
      <c r="R37" s="396"/>
      <c r="S37" s="396"/>
      <c r="T37" s="396"/>
      <c r="U37" s="396"/>
      <c r="V37" s="396"/>
      <c r="W37" s="396"/>
      <c r="X37" s="396"/>
      <c r="Y37" s="396"/>
      <c r="Z37" s="396"/>
      <c r="AA37" s="396"/>
      <c r="AB37" s="397"/>
      <c r="AC37" s="101"/>
    </row>
    <row r="38" spans="1:29" ht="28.5" customHeight="1">
      <c r="A38" s="340"/>
      <c r="B38" s="266"/>
      <c r="C38" s="106" t="s">
        <v>9</v>
      </c>
      <c r="D38" s="107"/>
      <c r="E38" s="107"/>
      <c r="F38" s="107"/>
      <c r="G38" s="107"/>
      <c r="H38" s="107"/>
      <c r="I38" s="107"/>
      <c r="J38" s="107"/>
      <c r="K38" s="107"/>
      <c r="L38" s="107"/>
      <c r="M38" s="107"/>
      <c r="N38" s="107"/>
      <c r="O38" s="107"/>
      <c r="P38" s="105">
        <f t="shared" si="0"/>
        <v>0</v>
      </c>
      <c r="Q38" s="388"/>
      <c r="R38" s="389"/>
      <c r="S38" s="389"/>
      <c r="T38" s="389"/>
      <c r="U38" s="389"/>
      <c r="V38" s="389"/>
      <c r="W38" s="389"/>
      <c r="X38" s="389"/>
      <c r="Y38" s="389"/>
      <c r="Z38" s="389"/>
      <c r="AA38" s="389"/>
      <c r="AB38" s="390"/>
      <c r="AC38" s="101"/>
    </row>
    <row r="39" spans="1:29" ht="28.5" customHeight="1" thickBot="1">
      <c r="A39" s="341"/>
      <c r="B39" s="374"/>
      <c r="C39" s="94" t="s">
        <v>10</v>
      </c>
      <c r="D39" s="110"/>
      <c r="E39" s="110"/>
      <c r="F39" s="110"/>
      <c r="G39" s="110"/>
      <c r="H39" s="110"/>
      <c r="I39" s="110"/>
      <c r="J39" s="110"/>
      <c r="K39" s="110"/>
      <c r="L39" s="111"/>
      <c r="M39" s="111"/>
      <c r="N39" s="111"/>
      <c r="O39" s="111"/>
      <c r="P39" s="112">
        <f t="shared" si="0"/>
        <v>0</v>
      </c>
      <c r="Q39" s="391"/>
      <c r="R39" s="392"/>
      <c r="S39" s="392"/>
      <c r="T39" s="392"/>
      <c r="U39" s="392"/>
      <c r="V39" s="392"/>
      <c r="W39" s="392"/>
      <c r="X39" s="392"/>
      <c r="Y39" s="392"/>
      <c r="Z39" s="392"/>
      <c r="AA39" s="392"/>
      <c r="AB39" s="393"/>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customProperties>
    <customPr name="_pios_id" r:id="rId4"/>
  </customProperties>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customProperties>
    <customPr name="_pios_id" r:id="rId1"/>
  </customProperties>
</worksheet>
</file>

<file path=xl/worksheets/sheet11.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596" t="s">
        <v>20</v>
      </c>
      <c r="D1" s="596"/>
      <c r="E1" s="596"/>
      <c r="F1" s="596"/>
      <c r="G1" s="597" t="s">
        <v>22</v>
      </c>
      <c r="H1" s="598"/>
      <c r="I1" s="598"/>
      <c r="J1" s="599"/>
      <c r="K1" s="595" t="s">
        <v>23</v>
      </c>
      <c r="L1" s="595"/>
      <c r="M1" s="595"/>
      <c r="N1" s="595"/>
    </row>
    <row r="2" spans="3:14" ht="15">
      <c r="C2" s="5"/>
      <c r="D2" s="5"/>
      <c r="E2" s="5"/>
      <c r="F2" s="5" t="s">
        <v>21</v>
      </c>
      <c r="G2" s="31"/>
      <c r="H2" s="5"/>
      <c r="I2" s="5"/>
      <c r="J2" s="32" t="s">
        <v>21</v>
      </c>
      <c r="K2" s="5"/>
      <c r="L2" s="5"/>
      <c r="M2" s="5"/>
      <c r="N2" s="5" t="s">
        <v>21</v>
      </c>
    </row>
    <row r="3" spans="1:14" ht="15">
      <c r="A3" s="592"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592"/>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592"/>
      <c r="B5" s="6">
        <v>3</v>
      </c>
      <c r="C5" s="7">
        <v>0.05</v>
      </c>
      <c r="D5" s="7">
        <v>0.05</v>
      </c>
      <c r="E5" s="7">
        <v>0.1</v>
      </c>
      <c r="F5" s="8">
        <f>(C5+D5+E5)</f>
        <v>0.2</v>
      </c>
      <c r="G5" s="33">
        <v>0.1</v>
      </c>
      <c r="H5" s="7">
        <v>0.1</v>
      </c>
      <c r="I5" s="7">
        <v>0.1</v>
      </c>
      <c r="J5" s="34">
        <f>(G5+H5+I5)</f>
        <v>0.30000000000000004</v>
      </c>
      <c r="K5" s="25"/>
      <c r="L5" s="6"/>
      <c r="M5" s="6"/>
      <c r="N5" s="6"/>
    </row>
    <row r="6" spans="1:14" ht="15">
      <c r="A6" s="592"/>
      <c r="B6" s="6">
        <v>4</v>
      </c>
      <c r="C6" s="7">
        <v>0.1</v>
      </c>
      <c r="D6" s="7">
        <v>0.1</v>
      </c>
      <c r="E6" s="7">
        <v>0.2</v>
      </c>
      <c r="F6" s="8">
        <f>(C6+D6+E6)</f>
        <v>0.4</v>
      </c>
      <c r="G6" s="33">
        <v>0</v>
      </c>
      <c r="H6" s="7">
        <v>0</v>
      </c>
      <c r="I6" s="7">
        <v>0.1</v>
      </c>
      <c r="J6" s="34">
        <f>(G6+H6+I6)</f>
        <v>0.1</v>
      </c>
      <c r="K6" s="25"/>
      <c r="L6" s="6"/>
      <c r="M6" s="6"/>
      <c r="N6" s="6"/>
    </row>
    <row r="7" spans="1:14" ht="15">
      <c r="A7" s="592"/>
      <c r="B7" s="6">
        <v>5</v>
      </c>
      <c r="C7" s="7">
        <v>0</v>
      </c>
      <c r="D7" s="7">
        <v>0</v>
      </c>
      <c r="E7" s="7">
        <v>0</v>
      </c>
      <c r="F7" s="8">
        <f>(C7+D7+E7)</f>
        <v>0</v>
      </c>
      <c r="G7" s="33">
        <v>0</v>
      </c>
      <c r="H7" s="7">
        <v>0</v>
      </c>
      <c r="I7" s="7">
        <v>0</v>
      </c>
      <c r="J7" s="34">
        <f>(G7+H7+I7)</f>
        <v>0</v>
      </c>
      <c r="K7" s="25"/>
      <c r="L7" s="6"/>
      <c r="M7" s="6"/>
      <c r="N7" s="6"/>
    </row>
    <row r="8" spans="1:14" ht="15">
      <c r="A8" s="592" t="s">
        <v>25</v>
      </c>
      <c r="B8" s="10">
        <v>6</v>
      </c>
      <c r="C8" s="11">
        <v>0.1</v>
      </c>
      <c r="D8" s="11">
        <v>0.1</v>
      </c>
      <c r="E8" s="11">
        <v>0.1</v>
      </c>
      <c r="F8" s="12">
        <f>C8+D8+E8</f>
        <v>0.30000000000000004</v>
      </c>
      <c r="G8" s="35"/>
      <c r="H8" s="10"/>
      <c r="I8" s="10"/>
      <c r="J8" s="36"/>
      <c r="K8" s="26"/>
      <c r="L8" s="10"/>
      <c r="M8" s="10"/>
      <c r="N8" s="10"/>
    </row>
    <row r="9" spans="1:14" ht="15">
      <c r="A9" s="592"/>
      <c r="B9" s="10">
        <v>7</v>
      </c>
      <c r="C9" s="10"/>
      <c r="D9" s="10"/>
      <c r="E9" s="10"/>
      <c r="F9" s="20"/>
      <c r="G9" s="37"/>
      <c r="H9" s="10"/>
      <c r="I9" s="10"/>
      <c r="J9" s="36"/>
      <c r="K9" s="26"/>
      <c r="L9" s="10"/>
      <c r="M9" s="10"/>
      <c r="N9" s="10"/>
    </row>
    <row r="10" spans="1:14" ht="15">
      <c r="A10" s="592"/>
      <c r="B10" s="10">
        <v>8</v>
      </c>
      <c r="C10" s="10"/>
      <c r="D10" s="10"/>
      <c r="E10" s="10"/>
      <c r="F10" s="20"/>
      <c r="G10" s="37"/>
      <c r="H10" s="10"/>
      <c r="I10" s="10"/>
      <c r="J10" s="36"/>
      <c r="K10" s="26"/>
      <c r="L10" s="10"/>
      <c r="M10" s="10"/>
      <c r="N10" s="10"/>
    </row>
    <row r="11" spans="1:14" ht="15">
      <c r="A11" s="592"/>
      <c r="B11" s="10">
        <v>9</v>
      </c>
      <c r="C11" s="10"/>
      <c r="D11" s="10"/>
      <c r="E11" s="10"/>
      <c r="F11" s="20"/>
      <c r="G11" s="37"/>
      <c r="H11" s="10"/>
      <c r="I11" s="10"/>
      <c r="J11" s="36"/>
      <c r="K11" s="26"/>
      <c r="L11" s="10"/>
      <c r="M11" s="10"/>
      <c r="N11" s="10"/>
    </row>
    <row r="12" spans="1:14" ht="15">
      <c r="A12" s="592" t="s">
        <v>26</v>
      </c>
      <c r="B12" s="15">
        <v>10</v>
      </c>
      <c r="C12" s="15"/>
      <c r="D12" s="15"/>
      <c r="E12" s="15"/>
      <c r="F12" s="21"/>
      <c r="G12" s="38"/>
      <c r="H12" s="15"/>
      <c r="I12" s="15"/>
      <c r="J12" s="39"/>
      <c r="K12" s="27"/>
      <c r="L12" s="15"/>
      <c r="M12" s="15"/>
      <c r="N12" s="15"/>
    </row>
    <row r="13" spans="1:14" ht="15">
      <c r="A13" s="592"/>
      <c r="B13" s="15">
        <v>11</v>
      </c>
      <c r="C13" s="15"/>
      <c r="D13" s="15"/>
      <c r="E13" s="15"/>
      <c r="F13" s="21"/>
      <c r="G13" s="38"/>
      <c r="H13" s="15"/>
      <c r="I13" s="15"/>
      <c r="J13" s="39"/>
      <c r="K13" s="27"/>
      <c r="L13" s="15"/>
      <c r="M13" s="15"/>
      <c r="N13" s="15"/>
    </row>
    <row r="14" spans="1:14" ht="15">
      <c r="A14" s="592"/>
      <c r="B14" s="15">
        <v>12</v>
      </c>
      <c r="C14" s="15"/>
      <c r="D14" s="15"/>
      <c r="E14" s="15"/>
      <c r="F14" s="21"/>
      <c r="G14" s="38"/>
      <c r="H14" s="15"/>
      <c r="I14" s="15"/>
      <c r="J14" s="39"/>
      <c r="K14" s="27"/>
      <c r="L14" s="15"/>
      <c r="M14" s="15"/>
      <c r="N14" s="15"/>
    </row>
    <row r="15" spans="1:14" ht="15">
      <c r="A15" s="592"/>
      <c r="B15" s="15">
        <v>13</v>
      </c>
      <c r="C15" s="15"/>
      <c r="D15" s="15"/>
      <c r="E15" s="15"/>
      <c r="F15" s="21"/>
      <c r="G15" s="38"/>
      <c r="H15" s="15"/>
      <c r="I15" s="15"/>
      <c r="J15" s="39"/>
      <c r="K15" s="27"/>
      <c r="L15" s="15"/>
      <c r="M15" s="15"/>
      <c r="N15" s="15"/>
    </row>
    <row r="16" spans="1:14" ht="15">
      <c r="A16" s="592" t="s">
        <v>27</v>
      </c>
      <c r="B16" s="16">
        <v>14</v>
      </c>
      <c r="C16" s="16"/>
      <c r="D16" s="16"/>
      <c r="E16" s="16"/>
      <c r="F16" s="22"/>
      <c r="G16" s="40"/>
      <c r="H16" s="16"/>
      <c r="I16" s="16"/>
      <c r="J16" s="41"/>
      <c r="K16" s="28"/>
      <c r="L16" s="16"/>
      <c r="M16" s="16"/>
      <c r="N16" s="16"/>
    </row>
    <row r="17" spans="1:14" ht="15">
      <c r="A17" s="592"/>
      <c r="B17" s="16">
        <v>15</v>
      </c>
      <c r="C17" s="16"/>
      <c r="D17" s="16"/>
      <c r="E17" s="16"/>
      <c r="F17" s="22"/>
      <c r="G17" s="40"/>
      <c r="H17" s="16"/>
      <c r="I17" s="16"/>
      <c r="J17" s="41"/>
      <c r="K17" s="28"/>
      <c r="L17" s="16"/>
      <c r="M17" s="16"/>
      <c r="N17" s="16"/>
    </row>
    <row r="18" spans="1:14" ht="15">
      <c r="A18" s="592"/>
      <c r="B18" s="16">
        <v>16</v>
      </c>
      <c r="C18" s="16"/>
      <c r="D18" s="16"/>
      <c r="E18" s="16"/>
      <c r="F18" s="22"/>
      <c r="G18" s="40"/>
      <c r="H18" s="16"/>
      <c r="I18" s="16"/>
      <c r="J18" s="41"/>
      <c r="K18" s="28"/>
      <c r="L18" s="16"/>
      <c r="M18" s="16"/>
      <c r="N18" s="16"/>
    </row>
    <row r="19" spans="1:14" ht="15">
      <c r="A19" s="592" t="s">
        <v>28</v>
      </c>
      <c r="B19" s="19">
        <v>17</v>
      </c>
      <c r="C19" s="19"/>
      <c r="D19" s="19"/>
      <c r="E19" s="19"/>
      <c r="F19" s="23"/>
      <c r="G19" s="42"/>
      <c r="H19" s="19"/>
      <c r="I19" s="19"/>
      <c r="J19" s="43"/>
      <c r="K19" s="29"/>
      <c r="L19" s="19"/>
      <c r="M19" s="19"/>
      <c r="N19" s="19"/>
    </row>
    <row r="20" spans="1:14" ht="15">
      <c r="A20" s="592"/>
      <c r="B20" s="19">
        <v>18</v>
      </c>
      <c r="C20" s="19"/>
      <c r="D20" s="19"/>
      <c r="E20" s="19"/>
      <c r="F20" s="23"/>
      <c r="G20" s="42"/>
      <c r="H20" s="19"/>
      <c r="I20" s="19"/>
      <c r="J20" s="43"/>
      <c r="K20" s="29"/>
      <c r="L20" s="19"/>
      <c r="M20" s="19"/>
      <c r="N20" s="19"/>
    </row>
    <row r="21" spans="1:14" ht="15">
      <c r="A21" s="592"/>
      <c r="B21" s="19">
        <v>19</v>
      </c>
      <c r="C21" s="19"/>
      <c r="D21" s="19"/>
      <c r="E21" s="19"/>
      <c r="F21" s="23"/>
      <c r="G21" s="42"/>
      <c r="H21" s="19"/>
      <c r="I21" s="19"/>
      <c r="J21" s="43"/>
      <c r="K21" s="29"/>
      <c r="L21" s="19"/>
      <c r="M21" s="19"/>
      <c r="N21" s="19"/>
    </row>
    <row r="22" spans="1:14" ht="15">
      <c r="A22" s="592"/>
      <c r="B22" s="19">
        <v>20</v>
      </c>
      <c r="C22" s="19"/>
      <c r="D22" s="19"/>
      <c r="E22" s="19"/>
      <c r="F22" s="23"/>
      <c r="G22" s="42"/>
      <c r="H22" s="19"/>
      <c r="I22" s="19"/>
      <c r="J22" s="43"/>
      <c r="K22" s="29"/>
      <c r="L22" s="19"/>
      <c r="M22" s="19"/>
      <c r="N22" s="19"/>
    </row>
    <row r="23" spans="1:14" ht="15">
      <c r="A23" s="592" t="s">
        <v>29</v>
      </c>
      <c r="B23" s="14">
        <v>21</v>
      </c>
      <c r="C23" s="14"/>
      <c r="D23" s="14"/>
      <c r="E23" s="14"/>
      <c r="F23" s="24"/>
      <c r="G23" s="44"/>
      <c r="H23" s="14"/>
      <c r="I23" s="14"/>
      <c r="J23" s="45"/>
      <c r="K23" s="30"/>
      <c r="L23" s="14"/>
      <c r="M23" s="14"/>
      <c r="N23" s="14"/>
    </row>
    <row r="24" spans="1:14" ht="15">
      <c r="A24" s="592"/>
      <c r="B24" s="14">
        <v>22</v>
      </c>
      <c r="C24" s="14"/>
      <c r="D24" s="14"/>
      <c r="E24" s="14"/>
      <c r="F24" s="24"/>
      <c r="G24" s="44"/>
      <c r="H24" s="14"/>
      <c r="I24" s="14"/>
      <c r="J24" s="45"/>
      <c r="K24" s="30"/>
      <c r="L24" s="14"/>
      <c r="M24" s="14"/>
      <c r="N24" s="14"/>
    </row>
    <row r="25" spans="1:14" ht="15">
      <c r="A25" s="592"/>
      <c r="B25" s="14">
        <v>23</v>
      </c>
      <c r="C25" s="14"/>
      <c r="D25" s="14"/>
      <c r="E25" s="14"/>
      <c r="F25" s="24"/>
      <c r="G25" s="44"/>
      <c r="H25" s="14"/>
      <c r="I25" s="14"/>
      <c r="J25" s="45"/>
      <c r="K25" s="30"/>
      <c r="L25" s="14"/>
      <c r="M25" s="14"/>
      <c r="N25" s="14"/>
    </row>
    <row r="26" spans="1:14" ht="15">
      <c r="A26" s="592"/>
      <c r="B26" s="14">
        <v>24</v>
      </c>
      <c r="C26" s="14"/>
      <c r="D26" s="14"/>
      <c r="E26" s="14"/>
      <c r="F26" s="24"/>
      <c r="G26" s="44"/>
      <c r="H26" s="14"/>
      <c r="I26" s="14"/>
      <c r="J26" s="45"/>
      <c r="K26" s="30"/>
      <c r="L26" s="14"/>
      <c r="M26" s="14"/>
      <c r="N26" s="14"/>
    </row>
    <row r="27" spans="1:14" ht="15">
      <c r="A27" s="592" t="s">
        <v>30</v>
      </c>
      <c r="B27" s="10">
        <v>25</v>
      </c>
      <c r="C27" s="10"/>
      <c r="D27" s="10"/>
      <c r="E27" s="10"/>
      <c r="F27" s="10"/>
      <c r="G27" s="10"/>
      <c r="H27" s="10"/>
      <c r="I27" s="10"/>
      <c r="J27" s="10"/>
      <c r="K27" s="10"/>
      <c r="L27" s="10"/>
      <c r="M27" s="10"/>
      <c r="N27" s="10"/>
    </row>
    <row r="28" spans="1:14" ht="15">
      <c r="A28" s="592"/>
      <c r="B28" s="10">
        <v>26</v>
      </c>
      <c r="C28" s="10"/>
      <c r="D28" s="10"/>
      <c r="E28" s="10"/>
      <c r="F28" s="10"/>
      <c r="G28" s="10"/>
      <c r="H28" s="10"/>
      <c r="I28" s="10"/>
      <c r="J28" s="10"/>
      <c r="K28" s="10"/>
      <c r="L28" s="10"/>
      <c r="M28" s="10"/>
      <c r="N28" s="10"/>
    </row>
    <row r="29" spans="1:14" ht="15">
      <c r="A29" s="592"/>
      <c r="B29" s="10">
        <v>27</v>
      </c>
      <c r="C29" s="10"/>
      <c r="D29" s="10"/>
      <c r="E29" s="10"/>
      <c r="F29" s="10"/>
      <c r="G29" s="10"/>
      <c r="H29" s="10"/>
      <c r="I29" s="10"/>
      <c r="J29" s="10"/>
      <c r="K29" s="10"/>
      <c r="L29" s="10"/>
      <c r="M29" s="10"/>
      <c r="N29" s="10"/>
    </row>
    <row r="30" spans="1:14" ht="15">
      <c r="A30" s="592"/>
      <c r="B30" s="10">
        <v>28</v>
      </c>
      <c r="C30" s="10"/>
      <c r="D30" s="10"/>
      <c r="E30" s="10"/>
      <c r="F30" s="10"/>
      <c r="G30" s="10"/>
      <c r="H30" s="10"/>
      <c r="I30" s="10"/>
      <c r="J30" s="10"/>
      <c r="K30" s="10"/>
      <c r="L30" s="10"/>
      <c r="M30" s="10"/>
      <c r="N30" s="10"/>
    </row>
    <row r="31" spans="1:14" ht="15">
      <c r="A31" s="592"/>
      <c r="B31" s="10">
        <v>29</v>
      </c>
      <c r="C31" s="10"/>
      <c r="D31" s="10"/>
      <c r="E31" s="10"/>
      <c r="F31" s="10"/>
      <c r="G31" s="10"/>
      <c r="H31" s="10"/>
      <c r="I31" s="10"/>
      <c r="J31" s="10"/>
      <c r="K31" s="10"/>
      <c r="L31" s="10"/>
      <c r="M31" s="10"/>
      <c r="N31" s="10"/>
    </row>
    <row r="32" spans="1:14" ht="15">
      <c r="A32" s="592" t="s">
        <v>31</v>
      </c>
      <c r="B32" s="17">
        <v>30</v>
      </c>
      <c r="C32" s="17"/>
      <c r="D32" s="17"/>
      <c r="E32" s="17"/>
      <c r="F32" s="17"/>
      <c r="G32" s="17"/>
      <c r="H32" s="17"/>
      <c r="I32" s="17"/>
      <c r="J32" s="17"/>
      <c r="K32" s="17"/>
      <c r="L32" s="17"/>
      <c r="M32" s="17"/>
      <c r="N32" s="17"/>
    </row>
    <row r="33" spans="1:14" ht="15">
      <c r="A33" s="592"/>
      <c r="B33" s="17">
        <v>31</v>
      </c>
      <c r="C33" s="17"/>
      <c r="D33" s="17"/>
      <c r="E33" s="17"/>
      <c r="F33" s="17"/>
      <c r="G33" s="17"/>
      <c r="H33" s="17"/>
      <c r="I33" s="17"/>
      <c r="J33" s="17"/>
      <c r="K33" s="17"/>
      <c r="L33" s="17"/>
      <c r="M33" s="17"/>
      <c r="N33" s="17"/>
    </row>
    <row r="34" spans="1:14" ht="15">
      <c r="A34" s="592"/>
      <c r="B34" s="17">
        <v>32</v>
      </c>
      <c r="C34" s="17"/>
      <c r="D34" s="17"/>
      <c r="E34" s="17"/>
      <c r="F34" s="17"/>
      <c r="G34" s="17"/>
      <c r="H34" s="17"/>
      <c r="I34" s="17"/>
      <c r="J34" s="17"/>
      <c r="K34" s="17"/>
      <c r="L34" s="17"/>
      <c r="M34" s="17"/>
      <c r="N34" s="17"/>
    </row>
    <row r="35" spans="1:14" ht="15">
      <c r="A35" s="592" t="s">
        <v>32</v>
      </c>
      <c r="B35" s="18">
        <v>33</v>
      </c>
      <c r="C35" s="15"/>
      <c r="D35" s="15"/>
      <c r="E35" s="15"/>
      <c r="F35" s="15"/>
      <c r="G35" s="15"/>
      <c r="H35" s="15"/>
      <c r="I35" s="15"/>
      <c r="J35" s="15"/>
      <c r="K35" s="15"/>
      <c r="L35" s="15"/>
      <c r="M35" s="15"/>
      <c r="N35" s="15"/>
    </row>
    <row r="36" spans="1:14" ht="15">
      <c r="A36" s="592"/>
      <c r="B36" s="15">
        <v>34</v>
      </c>
      <c r="C36" s="15"/>
      <c r="D36" s="15"/>
      <c r="E36" s="15"/>
      <c r="F36" s="15"/>
      <c r="G36" s="15"/>
      <c r="H36" s="15"/>
      <c r="I36" s="15"/>
      <c r="J36" s="15"/>
      <c r="K36" s="15"/>
      <c r="L36" s="15"/>
      <c r="M36" s="15"/>
      <c r="N36" s="15"/>
    </row>
    <row r="37" spans="1:14" ht="15">
      <c r="A37" s="592"/>
      <c r="B37" s="46">
        <v>35</v>
      </c>
      <c r="C37" s="15"/>
      <c r="D37" s="15"/>
      <c r="E37" s="15"/>
      <c r="F37" s="15"/>
      <c r="G37" s="15"/>
      <c r="H37" s="15"/>
      <c r="I37" s="15"/>
      <c r="J37" s="15"/>
      <c r="K37" s="15"/>
      <c r="L37" s="15"/>
      <c r="M37" s="15"/>
      <c r="N37" s="15"/>
    </row>
    <row r="38" spans="1:14" ht="15">
      <c r="A38" s="592" t="s">
        <v>33</v>
      </c>
      <c r="B38" s="9">
        <v>36</v>
      </c>
      <c r="C38" s="9"/>
      <c r="D38" s="9"/>
      <c r="E38" s="9"/>
      <c r="F38" s="9"/>
      <c r="G38" s="9"/>
      <c r="H38" s="9"/>
      <c r="I38" s="9"/>
      <c r="J38" s="9"/>
      <c r="K38" s="9"/>
      <c r="L38" s="9"/>
      <c r="M38" s="9"/>
      <c r="N38" s="9"/>
    </row>
    <row r="39" spans="1:14" ht="15">
      <c r="A39" s="592"/>
      <c r="B39" s="9">
        <v>37</v>
      </c>
      <c r="C39" s="9"/>
      <c r="D39" s="9"/>
      <c r="E39" s="9"/>
      <c r="F39" s="9"/>
      <c r="G39" s="9"/>
      <c r="H39" s="9"/>
      <c r="I39" s="9"/>
      <c r="J39" s="9"/>
      <c r="K39" s="9"/>
      <c r="L39" s="9"/>
      <c r="M39" s="9"/>
      <c r="N39" s="9"/>
    </row>
    <row r="40" spans="1:14" ht="15">
      <c r="A40" s="592"/>
      <c r="B40" s="9">
        <v>38</v>
      </c>
      <c r="C40" s="9"/>
      <c r="D40" s="9"/>
      <c r="E40" s="9"/>
      <c r="F40" s="9"/>
      <c r="G40" s="9"/>
      <c r="H40" s="9"/>
      <c r="I40" s="9"/>
      <c r="J40" s="9"/>
      <c r="K40" s="9"/>
      <c r="L40" s="9"/>
      <c r="M40" s="9"/>
      <c r="N40" s="9"/>
    </row>
    <row r="41" spans="1:14" ht="15">
      <c r="A41" s="593" t="s">
        <v>34</v>
      </c>
      <c r="B41" s="47">
        <v>39</v>
      </c>
      <c r="C41" s="48"/>
      <c r="D41" s="48"/>
      <c r="E41" s="48"/>
      <c r="F41" s="48"/>
      <c r="G41" s="48"/>
      <c r="H41" s="48"/>
      <c r="I41" s="48"/>
      <c r="J41" s="48"/>
      <c r="K41" s="48"/>
      <c r="L41" s="48"/>
      <c r="M41" s="48"/>
      <c r="N41" s="48"/>
    </row>
    <row r="42" spans="1:14" ht="15">
      <c r="A42" s="593"/>
      <c r="B42" s="48">
        <v>40</v>
      </c>
      <c r="C42" s="48"/>
      <c r="D42" s="48"/>
      <c r="E42" s="48"/>
      <c r="F42" s="48"/>
      <c r="G42" s="48"/>
      <c r="H42" s="48"/>
      <c r="I42" s="48"/>
      <c r="J42" s="48"/>
      <c r="K42" s="48"/>
      <c r="L42" s="48"/>
      <c r="M42" s="48"/>
      <c r="N42" s="48"/>
    </row>
    <row r="43" spans="1:14" ht="15">
      <c r="A43" s="593"/>
      <c r="B43" s="48">
        <v>41</v>
      </c>
      <c r="C43" s="48"/>
      <c r="D43" s="48"/>
      <c r="E43" s="48"/>
      <c r="F43" s="48"/>
      <c r="G43" s="48"/>
      <c r="H43" s="48"/>
      <c r="I43" s="48"/>
      <c r="J43" s="48"/>
      <c r="K43" s="48"/>
      <c r="L43" s="48"/>
      <c r="M43" s="48"/>
      <c r="N43" s="48"/>
    </row>
    <row r="44" spans="1:14" ht="15">
      <c r="A44" s="593"/>
      <c r="B44" s="49">
        <v>42</v>
      </c>
      <c r="C44" s="48"/>
      <c r="D44" s="48"/>
      <c r="E44" s="48"/>
      <c r="F44" s="48"/>
      <c r="G44" s="48"/>
      <c r="H44" s="48"/>
      <c r="I44" s="48"/>
      <c r="J44" s="48"/>
      <c r="K44" s="48"/>
      <c r="L44" s="48"/>
      <c r="M44" s="48"/>
      <c r="N44" s="48"/>
    </row>
    <row r="45" spans="1:14" ht="15">
      <c r="A45" s="594" t="s">
        <v>35</v>
      </c>
      <c r="B45" s="13">
        <v>43</v>
      </c>
      <c r="C45" s="13"/>
      <c r="D45" s="13"/>
      <c r="E45" s="13"/>
      <c r="F45" s="13"/>
      <c r="G45" s="13"/>
      <c r="H45" s="13"/>
      <c r="I45" s="13"/>
      <c r="J45" s="13"/>
      <c r="K45" s="13"/>
      <c r="L45" s="13"/>
      <c r="M45" s="13"/>
      <c r="N45" s="13"/>
    </row>
    <row r="46" spans="1:14" ht="15">
      <c r="A46" s="594"/>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customProperties>
    <customPr name="_pios_id" r:id="rId1"/>
  </customProperties>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tabSelected="1" zoomScale="55" zoomScaleNormal="55" workbookViewId="0" topLeftCell="A1">
      <selection activeCell="Q38" sqref="Q38:AD3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22.2812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92"/>
      <c r="B1" s="495" t="s">
        <v>16</v>
      </c>
      <c r="C1" s="496"/>
      <c r="D1" s="496"/>
      <c r="E1" s="496"/>
      <c r="F1" s="496"/>
      <c r="G1" s="496"/>
      <c r="H1" s="496"/>
      <c r="I1" s="496"/>
      <c r="J1" s="496"/>
      <c r="K1" s="496"/>
      <c r="L1" s="496"/>
      <c r="M1" s="496"/>
      <c r="N1" s="496"/>
      <c r="O1" s="496"/>
      <c r="P1" s="496"/>
      <c r="Q1" s="496"/>
      <c r="R1" s="496"/>
      <c r="S1" s="496"/>
      <c r="T1" s="496"/>
      <c r="U1" s="496"/>
      <c r="V1" s="496"/>
      <c r="W1" s="496"/>
      <c r="X1" s="496"/>
      <c r="Y1" s="496"/>
      <c r="Z1" s="496"/>
      <c r="AA1" s="497"/>
      <c r="AB1" s="498" t="s">
        <v>418</v>
      </c>
      <c r="AC1" s="499"/>
      <c r="AD1" s="500"/>
    </row>
    <row r="2" spans="1:30" ht="30.75" customHeight="1" thickBot="1">
      <c r="A2" s="493"/>
      <c r="B2" s="495" t="s">
        <v>17</v>
      </c>
      <c r="C2" s="496"/>
      <c r="D2" s="496"/>
      <c r="E2" s="496"/>
      <c r="F2" s="496"/>
      <c r="G2" s="496"/>
      <c r="H2" s="496"/>
      <c r="I2" s="496"/>
      <c r="J2" s="496"/>
      <c r="K2" s="496"/>
      <c r="L2" s="496"/>
      <c r="M2" s="496"/>
      <c r="N2" s="496"/>
      <c r="O2" s="496"/>
      <c r="P2" s="496"/>
      <c r="Q2" s="496"/>
      <c r="R2" s="496"/>
      <c r="S2" s="496"/>
      <c r="T2" s="496"/>
      <c r="U2" s="496"/>
      <c r="V2" s="496"/>
      <c r="W2" s="496"/>
      <c r="X2" s="496"/>
      <c r="Y2" s="496"/>
      <c r="Z2" s="496"/>
      <c r="AA2" s="497"/>
      <c r="AB2" s="501" t="s">
        <v>413</v>
      </c>
      <c r="AC2" s="502"/>
      <c r="AD2" s="503"/>
    </row>
    <row r="3" spans="1:30" ht="24" customHeight="1">
      <c r="A3" s="493"/>
      <c r="B3" s="279" t="s">
        <v>295</v>
      </c>
      <c r="C3" s="280"/>
      <c r="D3" s="280"/>
      <c r="E3" s="280"/>
      <c r="F3" s="280"/>
      <c r="G3" s="280"/>
      <c r="H3" s="280"/>
      <c r="I3" s="280"/>
      <c r="J3" s="280"/>
      <c r="K3" s="280"/>
      <c r="L3" s="280"/>
      <c r="M3" s="280"/>
      <c r="N3" s="280"/>
      <c r="O3" s="280"/>
      <c r="P3" s="280"/>
      <c r="Q3" s="280"/>
      <c r="R3" s="280"/>
      <c r="S3" s="280"/>
      <c r="T3" s="280"/>
      <c r="U3" s="280"/>
      <c r="V3" s="280"/>
      <c r="W3" s="280"/>
      <c r="X3" s="280"/>
      <c r="Y3" s="280"/>
      <c r="Z3" s="280"/>
      <c r="AA3" s="281"/>
      <c r="AB3" s="501" t="s">
        <v>419</v>
      </c>
      <c r="AC3" s="502"/>
      <c r="AD3" s="503"/>
    </row>
    <row r="4" spans="1:30" ht="21.75" customHeight="1" thickBot="1">
      <c r="A4" s="494"/>
      <c r="B4" s="504"/>
      <c r="C4" s="505"/>
      <c r="D4" s="505"/>
      <c r="E4" s="505"/>
      <c r="F4" s="505"/>
      <c r="G4" s="505"/>
      <c r="H4" s="505"/>
      <c r="I4" s="505"/>
      <c r="J4" s="505"/>
      <c r="K4" s="505"/>
      <c r="L4" s="505"/>
      <c r="M4" s="505"/>
      <c r="N4" s="505"/>
      <c r="O4" s="505"/>
      <c r="P4" s="505"/>
      <c r="Q4" s="505"/>
      <c r="R4" s="505"/>
      <c r="S4" s="505"/>
      <c r="T4" s="505"/>
      <c r="U4" s="505"/>
      <c r="V4" s="505"/>
      <c r="W4" s="505"/>
      <c r="X4" s="505"/>
      <c r="Y4" s="505"/>
      <c r="Z4" s="505"/>
      <c r="AA4" s="506"/>
      <c r="AB4" s="489" t="s">
        <v>175</v>
      </c>
      <c r="AC4" s="490"/>
      <c r="AD4" s="491"/>
    </row>
    <row r="5" spans="1:30" ht="9" customHeight="1" thickBot="1">
      <c r="A5" s="53"/>
      <c r="B5" s="220"/>
      <c r="C5" s="22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23" t="s">
        <v>293</v>
      </c>
      <c r="B7" s="324"/>
      <c r="C7" s="483"/>
      <c r="D7" s="327" t="s">
        <v>71</v>
      </c>
      <c r="E7" s="486"/>
      <c r="F7" s="486"/>
      <c r="G7" s="486"/>
      <c r="H7" s="328"/>
      <c r="I7" s="600">
        <v>44956</v>
      </c>
      <c r="J7" s="443"/>
      <c r="K7" s="327" t="s">
        <v>67</v>
      </c>
      <c r="L7" s="328"/>
      <c r="M7" s="438" t="s">
        <v>70</v>
      </c>
      <c r="N7" s="439"/>
      <c r="O7" s="336" t="s">
        <v>420</v>
      </c>
      <c r="P7" s="337"/>
      <c r="Q7" s="56"/>
      <c r="R7" s="56"/>
      <c r="S7" s="56"/>
      <c r="T7" s="56"/>
      <c r="U7" s="56"/>
      <c r="V7" s="56"/>
      <c r="W7" s="56"/>
      <c r="X7" s="56"/>
      <c r="Y7" s="56"/>
      <c r="Z7" s="57"/>
      <c r="AA7" s="56"/>
      <c r="AB7" s="56"/>
      <c r="AC7" s="62"/>
      <c r="AD7" s="63"/>
    </row>
    <row r="8" spans="1:30" ht="15">
      <c r="A8" s="481"/>
      <c r="B8" s="482"/>
      <c r="C8" s="484"/>
      <c r="D8" s="329"/>
      <c r="E8" s="487"/>
      <c r="F8" s="487"/>
      <c r="G8" s="487"/>
      <c r="H8" s="330"/>
      <c r="I8" s="444"/>
      <c r="J8" s="445"/>
      <c r="K8" s="329"/>
      <c r="L8" s="330"/>
      <c r="M8" s="431" t="s">
        <v>68</v>
      </c>
      <c r="N8" s="432"/>
      <c r="O8" s="404"/>
      <c r="P8" s="405"/>
      <c r="Q8" s="56"/>
      <c r="R8" s="56"/>
      <c r="S8" s="56"/>
      <c r="T8" s="56"/>
      <c r="U8" s="56"/>
      <c r="V8" s="56"/>
      <c r="W8" s="56"/>
      <c r="X8" s="56"/>
      <c r="Y8" s="56"/>
      <c r="Z8" s="57"/>
      <c r="AA8" s="56"/>
      <c r="AB8" s="56"/>
      <c r="AC8" s="62"/>
      <c r="AD8" s="63"/>
    </row>
    <row r="9" spans="1:30" ht="15.75" thickBot="1">
      <c r="A9" s="325"/>
      <c r="B9" s="326"/>
      <c r="C9" s="485"/>
      <c r="D9" s="331"/>
      <c r="E9" s="488"/>
      <c r="F9" s="488"/>
      <c r="G9" s="488"/>
      <c r="H9" s="332"/>
      <c r="I9" s="446"/>
      <c r="J9" s="447"/>
      <c r="K9" s="331"/>
      <c r="L9" s="332"/>
      <c r="M9" s="338" t="s">
        <v>69</v>
      </c>
      <c r="N9" s="339"/>
      <c r="O9" s="406"/>
      <c r="P9" s="407"/>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327" t="s">
        <v>0</v>
      </c>
      <c r="B11" s="328"/>
      <c r="C11" s="472" t="s">
        <v>140</v>
      </c>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4"/>
    </row>
    <row r="12" spans="1:30" ht="15" customHeight="1">
      <c r="A12" s="329"/>
      <c r="B12" s="330"/>
      <c r="C12" s="475"/>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7"/>
    </row>
    <row r="13" spans="1:30" ht="15" customHeight="1" thickBot="1">
      <c r="A13" s="331"/>
      <c r="B13" s="332"/>
      <c r="C13" s="478"/>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8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9" t="s">
        <v>77</v>
      </c>
      <c r="B15" s="400"/>
      <c r="C15" s="448" t="s">
        <v>421</v>
      </c>
      <c r="D15" s="449"/>
      <c r="E15" s="449"/>
      <c r="F15" s="449"/>
      <c r="G15" s="449"/>
      <c r="H15" s="449"/>
      <c r="I15" s="449"/>
      <c r="J15" s="449"/>
      <c r="K15" s="450"/>
      <c r="L15" s="408" t="s">
        <v>73</v>
      </c>
      <c r="M15" s="430"/>
      <c r="N15" s="430"/>
      <c r="O15" s="430"/>
      <c r="P15" s="430"/>
      <c r="Q15" s="409"/>
      <c r="R15" s="333" t="s">
        <v>422</v>
      </c>
      <c r="S15" s="334"/>
      <c r="T15" s="334"/>
      <c r="U15" s="334"/>
      <c r="V15" s="334"/>
      <c r="W15" s="334"/>
      <c r="X15" s="335"/>
      <c r="Y15" s="408" t="s">
        <v>72</v>
      </c>
      <c r="Z15" s="409"/>
      <c r="AA15" s="422" t="s">
        <v>247</v>
      </c>
      <c r="AB15" s="423"/>
      <c r="AC15" s="423"/>
      <c r="AD15" s="424"/>
    </row>
    <row r="16" spans="1:30" ht="9" customHeight="1" thickBot="1">
      <c r="A16" s="61"/>
      <c r="B16" s="56"/>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75"/>
      <c r="AD16" s="76"/>
    </row>
    <row r="17" spans="1:30" s="78" customFormat="1" ht="37.5" customHeight="1" thickBot="1">
      <c r="A17" s="399" t="s">
        <v>79</v>
      </c>
      <c r="B17" s="400"/>
      <c r="C17" s="375" t="s">
        <v>423</v>
      </c>
      <c r="D17" s="376"/>
      <c r="E17" s="376"/>
      <c r="F17" s="376"/>
      <c r="G17" s="376"/>
      <c r="H17" s="376"/>
      <c r="I17" s="376"/>
      <c r="J17" s="376"/>
      <c r="K17" s="376"/>
      <c r="L17" s="376"/>
      <c r="M17" s="376"/>
      <c r="N17" s="376"/>
      <c r="O17" s="376"/>
      <c r="P17" s="376"/>
      <c r="Q17" s="377"/>
      <c r="R17" s="461" t="s">
        <v>374</v>
      </c>
      <c r="S17" s="462"/>
      <c r="T17" s="462"/>
      <c r="U17" s="462"/>
      <c r="V17" s="463"/>
      <c r="W17" s="470">
        <v>20</v>
      </c>
      <c r="X17" s="471"/>
      <c r="Y17" s="462" t="s">
        <v>15</v>
      </c>
      <c r="Z17" s="462"/>
      <c r="AA17" s="462"/>
      <c r="AB17" s="463"/>
      <c r="AC17" s="347">
        <v>0.3</v>
      </c>
      <c r="AD17" s="34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1" t="s">
        <v>1</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3"/>
      <c r="AE19" s="86"/>
      <c r="AF19" s="86"/>
    </row>
    <row r="20" spans="1:35" ht="31.5" customHeight="1" thickBot="1">
      <c r="A20" s="85"/>
      <c r="B20" s="62"/>
      <c r="C20" s="464" t="s">
        <v>376</v>
      </c>
      <c r="D20" s="465"/>
      <c r="E20" s="465"/>
      <c r="F20" s="465"/>
      <c r="G20" s="465"/>
      <c r="H20" s="465"/>
      <c r="I20" s="465"/>
      <c r="J20" s="465"/>
      <c r="K20" s="465"/>
      <c r="L20" s="465"/>
      <c r="M20" s="465"/>
      <c r="N20" s="465"/>
      <c r="O20" s="465"/>
      <c r="P20" s="466"/>
      <c r="Q20" s="467" t="s">
        <v>377</v>
      </c>
      <c r="R20" s="468"/>
      <c r="S20" s="468"/>
      <c r="T20" s="468"/>
      <c r="U20" s="468"/>
      <c r="V20" s="468"/>
      <c r="W20" s="468"/>
      <c r="X20" s="468"/>
      <c r="Y20" s="468"/>
      <c r="Z20" s="468"/>
      <c r="AA20" s="468"/>
      <c r="AB20" s="468"/>
      <c r="AC20" s="468"/>
      <c r="AD20" s="469"/>
      <c r="AE20" s="86"/>
      <c r="AF20" s="86"/>
      <c r="AG20" s="51"/>
      <c r="AH20" s="51"/>
      <c r="AI20" s="51"/>
    </row>
    <row r="21" spans="1:35" ht="31.5" customHeight="1" thickBot="1">
      <c r="A21" s="61"/>
      <c r="B21" s="56"/>
      <c r="C21" s="217" t="s">
        <v>39</v>
      </c>
      <c r="D21" s="218" t="s">
        <v>40</v>
      </c>
      <c r="E21" s="218" t="s">
        <v>41</v>
      </c>
      <c r="F21" s="218" t="s">
        <v>42</v>
      </c>
      <c r="G21" s="218" t="s">
        <v>43</v>
      </c>
      <c r="H21" s="218" t="s">
        <v>44</v>
      </c>
      <c r="I21" s="218" t="s">
        <v>45</v>
      </c>
      <c r="J21" s="218" t="s">
        <v>46</v>
      </c>
      <c r="K21" s="218" t="s">
        <v>47</v>
      </c>
      <c r="L21" s="218" t="s">
        <v>48</v>
      </c>
      <c r="M21" s="218" t="s">
        <v>49</v>
      </c>
      <c r="N21" s="218" t="s">
        <v>50</v>
      </c>
      <c r="O21" s="218" t="s">
        <v>8</v>
      </c>
      <c r="P21" s="219" t="s">
        <v>382</v>
      </c>
      <c r="Q21" s="601" t="s">
        <v>39</v>
      </c>
      <c r="R21" s="259" t="s">
        <v>40</v>
      </c>
      <c r="S21" s="259" t="s">
        <v>41</v>
      </c>
      <c r="T21" s="259" t="s">
        <v>42</v>
      </c>
      <c r="U21" s="259" t="s">
        <v>43</v>
      </c>
      <c r="V21" s="259" t="s">
        <v>44</v>
      </c>
      <c r="W21" s="259" t="s">
        <v>45</v>
      </c>
      <c r="X21" s="259" t="s">
        <v>46</v>
      </c>
      <c r="Y21" s="259" t="s">
        <v>47</v>
      </c>
      <c r="Z21" s="259" t="s">
        <v>48</v>
      </c>
      <c r="AA21" s="259" t="s">
        <v>49</v>
      </c>
      <c r="AB21" s="259" t="s">
        <v>50</v>
      </c>
      <c r="AC21" s="259" t="s">
        <v>8</v>
      </c>
      <c r="AD21" s="602" t="s">
        <v>382</v>
      </c>
      <c r="AE21" s="4"/>
      <c r="AF21" s="4"/>
      <c r="AG21" s="51"/>
      <c r="AH21" s="51"/>
      <c r="AI21" s="51"/>
    </row>
    <row r="22" spans="1:35" ht="31.5" customHeight="1">
      <c r="A22" s="269" t="s">
        <v>378</v>
      </c>
      <c r="B22" s="363"/>
      <c r="C22" s="191"/>
      <c r="D22" s="189"/>
      <c r="E22" s="189"/>
      <c r="F22" s="189"/>
      <c r="G22" s="189"/>
      <c r="H22" s="189"/>
      <c r="I22" s="189"/>
      <c r="J22" s="189"/>
      <c r="K22" s="189"/>
      <c r="L22" s="189"/>
      <c r="M22" s="189"/>
      <c r="N22" s="189"/>
      <c r="O22" s="189">
        <f>SUM(C22:N22)</f>
        <v>0</v>
      </c>
      <c r="P22" s="192"/>
      <c r="Q22" s="603">
        <v>101970000</v>
      </c>
      <c r="R22" s="604">
        <v>236960000</v>
      </c>
      <c r="S22" s="604"/>
      <c r="T22" s="604"/>
      <c r="U22" s="604"/>
      <c r="V22" s="604"/>
      <c r="W22" s="604"/>
      <c r="X22" s="604"/>
      <c r="Y22" s="604"/>
      <c r="Z22" s="604"/>
      <c r="AA22" s="604"/>
      <c r="AB22" s="604"/>
      <c r="AC22" s="604">
        <f>SUM(Q22:AB22)</f>
        <v>338930000</v>
      </c>
      <c r="AD22" s="605"/>
      <c r="AE22" s="4"/>
      <c r="AF22" s="255"/>
      <c r="AG22" s="256"/>
      <c r="AH22" s="257"/>
      <c r="AI22" s="51"/>
    </row>
    <row r="23" spans="1:35" ht="31.5" customHeight="1">
      <c r="A23" s="270" t="s">
        <v>379</v>
      </c>
      <c r="B23" s="354"/>
      <c r="C23" s="186"/>
      <c r="D23" s="185"/>
      <c r="E23" s="185"/>
      <c r="F23" s="185"/>
      <c r="G23" s="185"/>
      <c r="H23" s="185"/>
      <c r="I23" s="185"/>
      <c r="J23" s="185"/>
      <c r="K23" s="185"/>
      <c r="L23" s="185"/>
      <c r="M23" s="185"/>
      <c r="N23" s="185"/>
      <c r="O23" s="185">
        <f>SUM(C23:N23)</f>
        <v>0</v>
      </c>
      <c r="P23" s="204" t="str">
        <f>_xlfn.IFERROR(O23/(SUMIF(C23:N23,"&gt;0",C22:N22))," ")</f>
        <v> </v>
      </c>
      <c r="Q23" s="186"/>
      <c r="R23" s="185"/>
      <c r="S23" s="185"/>
      <c r="T23" s="185"/>
      <c r="U23" s="185"/>
      <c r="V23" s="185"/>
      <c r="W23" s="185"/>
      <c r="X23" s="185"/>
      <c r="Y23" s="185"/>
      <c r="Z23" s="185"/>
      <c r="AA23" s="185"/>
      <c r="AB23" s="185"/>
      <c r="AC23" s="185">
        <f>SUM(Q23:AB23)</f>
        <v>0</v>
      </c>
      <c r="AD23" s="194" t="str">
        <f>_xlfn.IFERROR(AC23/(SUMIF(Q23:AB23,"&gt;0",Q22:AB22))," ")</f>
        <v> </v>
      </c>
      <c r="AE23" s="4"/>
      <c r="AF23" s="255"/>
      <c r="AG23" s="51"/>
      <c r="AH23" s="51"/>
      <c r="AI23" s="51"/>
    </row>
    <row r="24" spans="1:35" ht="31.5" customHeight="1">
      <c r="A24" s="270" t="s">
        <v>380</v>
      </c>
      <c r="B24" s="354"/>
      <c r="C24" s="186"/>
      <c r="D24" s="185"/>
      <c r="E24" s="185"/>
      <c r="F24" s="185"/>
      <c r="G24" s="185"/>
      <c r="H24" s="185"/>
      <c r="I24" s="185"/>
      <c r="J24" s="185"/>
      <c r="K24" s="185"/>
      <c r="L24" s="185"/>
      <c r="M24" s="185"/>
      <c r="N24" s="185"/>
      <c r="O24" s="185">
        <f>SUM(C24:N24)</f>
        <v>0</v>
      </c>
      <c r="P24" s="190"/>
      <c r="Q24" s="186"/>
      <c r="R24" s="185">
        <v>2163000</v>
      </c>
      <c r="S24" s="185">
        <v>31470000</v>
      </c>
      <c r="T24" s="185">
        <v>31470000</v>
      </c>
      <c r="U24" s="185">
        <v>31470000</v>
      </c>
      <c r="V24" s="185">
        <v>31470000</v>
      </c>
      <c r="W24" s="185">
        <v>31470000</v>
      </c>
      <c r="X24" s="185">
        <v>31470000</v>
      </c>
      <c r="Y24" s="185">
        <v>31470000</v>
      </c>
      <c r="Z24" s="185">
        <v>31470000</v>
      </c>
      <c r="AA24" s="185">
        <v>31470000</v>
      </c>
      <c r="AB24" s="185">
        <f>31470000+22067000</f>
        <v>53537000</v>
      </c>
      <c r="AC24" s="185">
        <f>SUM(Q24:AB24)</f>
        <v>338930000</v>
      </c>
      <c r="AD24" s="194"/>
      <c r="AE24" s="4"/>
      <c r="AF24" s="4"/>
      <c r="AG24" s="51"/>
      <c r="AH24" s="51"/>
      <c r="AI24" s="51"/>
    </row>
    <row r="25" spans="1:32" ht="31.5" customHeight="1" thickBot="1">
      <c r="A25" s="459" t="s">
        <v>381</v>
      </c>
      <c r="B25" s="460"/>
      <c r="C25" s="187"/>
      <c r="D25" s="188"/>
      <c r="E25" s="188"/>
      <c r="F25" s="188"/>
      <c r="G25" s="188"/>
      <c r="H25" s="188"/>
      <c r="I25" s="188"/>
      <c r="J25" s="188"/>
      <c r="K25" s="188"/>
      <c r="L25" s="188"/>
      <c r="M25" s="188"/>
      <c r="N25" s="188"/>
      <c r="O25" s="188">
        <f>SUM(C25:N25)</f>
        <v>0</v>
      </c>
      <c r="P25" s="193" t="str">
        <f>_xlfn.IFERROR(O25/(SUMIF(C25:N25,"&gt;0",C24:N24))," ")</f>
        <v> </v>
      </c>
      <c r="Q25" s="187"/>
      <c r="R25" s="188"/>
      <c r="S25" s="188"/>
      <c r="T25" s="188"/>
      <c r="U25" s="188"/>
      <c r="V25" s="188"/>
      <c r="W25" s="188"/>
      <c r="X25" s="188"/>
      <c r="Y25" s="188"/>
      <c r="Z25" s="188"/>
      <c r="AA25" s="188"/>
      <c r="AB25" s="188"/>
      <c r="AC25" s="188">
        <f>SUM(Q25:AB25)</f>
        <v>0</v>
      </c>
      <c r="AD25" s="195"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13" t="s">
        <v>76</v>
      </c>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row>
    <row r="28" spans="1:30" ht="15" customHeight="1">
      <c r="A28" s="275" t="s">
        <v>189</v>
      </c>
      <c r="B28" s="436" t="s">
        <v>6</v>
      </c>
      <c r="C28" s="437"/>
      <c r="D28" s="354" t="s">
        <v>398</v>
      </c>
      <c r="E28" s="355"/>
      <c r="F28" s="355"/>
      <c r="G28" s="355"/>
      <c r="H28" s="355"/>
      <c r="I28" s="355"/>
      <c r="J28" s="355"/>
      <c r="K28" s="355"/>
      <c r="L28" s="355"/>
      <c r="M28" s="355"/>
      <c r="N28" s="355"/>
      <c r="O28" s="417"/>
      <c r="P28" s="273" t="s">
        <v>8</v>
      </c>
      <c r="Q28" s="273" t="s">
        <v>84</v>
      </c>
      <c r="R28" s="273"/>
      <c r="S28" s="273"/>
      <c r="T28" s="273"/>
      <c r="U28" s="273"/>
      <c r="V28" s="273"/>
      <c r="W28" s="273"/>
      <c r="X28" s="273"/>
      <c r="Y28" s="273"/>
      <c r="Z28" s="273"/>
      <c r="AA28" s="273"/>
      <c r="AB28" s="273"/>
      <c r="AC28" s="273"/>
      <c r="AD28" s="378"/>
    </row>
    <row r="29" spans="1:30" ht="27" customHeight="1">
      <c r="A29" s="276"/>
      <c r="B29" s="351"/>
      <c r="C29" s="394"/>
      <c r="D29" s="216" t="s">
        <v>39</v>
      </c>
      <c r="E29" s="216" t="s">
        <v>40</v>
      </c>
      <c r="F29" s="216" t="s">
        <v>41</v>
      </c>
      <c r="G29" s="216" t="s">
        <v>42</v>
      </c>
      <c r="H29" s="216" t="s">
        <v>43</v>
      </c>
      <c r="I29" s="216" t="s">
        <v>44</v>
      </c>
      <c r="J29" s="216" t="s">
        <v>45</v>
      </c>
      <c r="K29" s="216" t="s">
        <v>46</v>
      </c>
      <c r="L29" s="216" t="s">
        <v>47</v>
      </c>
      <c r="M29" s="216" t="s">
        <v>48</v>
      </c>
      <c r="N29" s="216" t="s">
        <v>49</v>
      </c>
      <c r="O29" s="216" t="s">
        <v>50</v>
      </c>
      <c r="P29" s="417"/>
      <c r="Q29" s="273"/>
      <c r="R29" s="273"/>
      <c r="S29" s="273"/>
      <c r="T29" s="273"/>
      <c r="U29" s="273"/>
      <c r="V29" s="273"/>
      <c r="W29" s="273"/>
      <c r="X29" s="273"/>
      <c r="Y29" s="273"/>
      <c r="Z29" s="273"/>
      <c r="AA29" s="273"/>
      <c r="AB29" s="273"/>
      <c r="AC29" s="273"/>
      <c r="AD29" s="378"/>
    </row>
    <row r="30" spans="1:30" ht="42" customHeight="1" thickBot="1">
      <c r="A30" s="88"/>
      <c r="B30" s="271"/>
      <c r="C30" s="272"/>
      <c r="D30" s="92"/>
      <c r="E30" s="92"/>
      <c r="F30" s="92"/>
      <c r="G30" s="92"/>
      <c r="H30" s="92"/>
      <c r="I30" s="92"/>
      <c r="J30" s="92"/>
      <c r="K30" s="92"/>
      <c r="L30" s="92"/>
      <c r="M30" s="92"/>
      <c r="N30" s="92"/>
      <c r="O30" s="92"/>
      <c r="P30" s="89">
        <f>SUM(D30:O30)</f>
        <v>0</v>
      </c>
      <c r="Q30" s="282"/>
      <c r="R30" s="282"/>
      <c r="S30" s="282"/>
      <c r="T30" s="282"/>
      <c r="U30" s="282"/>
      <c r="V30" s="282"/>
      <c r="W30" s="282"/>
      <c r="X30" s="282"/>
      <c r="Y30" s="282"/>
      <c r="Z30" s="282"/>
      <c r="AA30" s="282"/>
      <c r="AB30" s="282"/>
      <c r="AC30" s="282"/>
      <c r="AD30" s="283"/>
    </row>
    <row r="31" spans="1:30" ht="45" customHeight="1">
      <c r="A31" s="279" t="s">
        <v>292</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1"/>
    </row>
    <row r="32" spans="1:41" ht="22.5" customHeight="1">
      <c r="A32" s="270" t="s">
        <v>190</v>
      </c>
      <c r="B32" s="273" t="s">
        <v>62</v>
      </c>
      <c r="C32" s="273" t="s">
        <v>6</v>
      </c>
      <c r="D32" s="273" t="s">
        <v>60</v>
      </c>
      <c r="E32" s="273"/>
      <c r="F32" s="273"/>
      <c r="G32" s="273"/>
      <c r="H32" s="273"/>
      <c r="I32" s="273"/>
      <c r="J32" s="273"/>
      <c r="K32" s="273"/>
      <c r="L32" s="273"/>
      <c r="M32" s="273"/>
      <c r="N32" s="273"/>
      <c r="O32" s="273"/>
      <c r="P32" s="273"/>
      <c r="Q32" s="273" t="s">
        <v>85</v>
      </c>
      <c r="R32" s="273"/>
      <c r="S32" s="273"/>
      <c r="T32" s="273"/>
      <c r="U32" s="273"/>
      <c r="V32" s="273"/>
      <c r="W32" s="273"/>
      <c r="X32" s="273"/>
      <c r="Y32" s="273"/>
      <c r="Z32" s="273"/>
      <c r="AA32" s="273"/>
      <c r="AB32" s="273"/>
      <c r="AC32" s="273"/>
      <c r="AD32" s="378"/>
      <c r="AG32" s="90"/>
      <c r="AH32" s="90"/>
      <c r="AI32" s="90"/>
      <c r="AJ32" s="90"/>
      <c r="AK32" s="90"/>
      <c r="AL32" s="90"/>
      <c r="AM32" s="90"/>
      <c r="AN32" s="90"/>
      <c r="AO32" s="90"/>
    </row>
    <row r="33" spans="1:41" ht="27" customHeight="1">
      <c r="A33" s="270"/>
      <c r="B33" s="273"/>
      <c r="C33" s="274"/>
      <c r="D33" s="216" t="s">
        <v>39</v>
      </c>
      <c r="E33" s="216" t="s">
        <v>40</v>
      </c>
      <c r="F33" s="216" t="s">
        <v>41</v>
      </c>
      <c r="G33" s="216" t="s">
        <v>42</v>
      </c>
      <c r="H33" s="216" t="s">
        <v>43</v>
      </c>
      <c r="I33" s="216" t="s">
        <v>44</v>
      </c>
      <c r="J33" s="216" t="s">
        <v>45</v>
      </c>
      <c r="K33" s="216" t="s">
        <v>46</v>
      </c>
      <c r="L33" s="216" t="s">
        <v>47</v>
      </c>
      <c r="M33" s="216" t="s">
        <v>48</v>
      </c>
      <c r="N33" s="216" t="s">
        <v>49</v>
      </c>
      <c r="O33" s="216" t="s">
        <v>50</v>
      </c>
      <c r="P33" s="216" t="s">
        <v>8</v>
      </c>
      <c r="Q33" s="273" t="s">
        <v>402</v>
      </c>
      <c r="R33" s="273"/>
      <c r="S33" s="273"/>
      <c r="T33" s="273" t="s">
        <v>403</v>
      </c>
      <c r="U33" s="273"/>
      <c r="V33" s="273"/>
      <c r="W33" s="351" t="s">
        <v>81</v>
      </c>
      <c r="X33" s="352"/>
      <c r="Y33" s="352"/>
      <c r="Z33" s="394"/>
      <c r="AA33" s="351" t="s">
        <v>82</v>
      </c>
      <c r="AB33" s="352"/>
      <c r="AC33" s="352"/>
      <c r="AD33" s="353"/>
      <c r="AG33" s="90"/>
      <c r="AH33" s="90"/>
      <c r="AI33" s="90"/>
      <c r="AJ33" s="90"/>
      <c r="AK33" s="90"/>
      <c r="AL33" s="90"/>
      <c r="AM33" s="90"/>
      <c r="AN33" s="90"/>
      <c r="AO33" s="90"/>
    </row>
    <row r="34" spans="1:41" ht="45" customHeight="1">
      <c r="A34" s="277" t="str">
        <f>C17</f>
        <v>Ofrecer asistencia técnica en las 20 localidades a instancias de participación y/o de coordinación para la promoción de la participación paritaria.</v>
      </c>
      <c r="B34" s="457">
        <v>0.3</v>
      </c>
      <c r="C34" s="93" t="s">
        <v>9</v>
      </c>
      <c r="D34" s="92"/>
      <c r="E34" s="92">
        <v>5</v>
      </c>
      <c r="F34" s="92">
        <v>10</v>
      </c>
      <c r="G34" s="92">
        <v>10</v>
      </c>
      <c r="H34" s="92">
        <v>10</v>
      </c>
      <c r="I34" s="92">
        <v>10</v>
      </c>
      <c r="J34" s="92">
        <v>10</v>
      </c>
      <c r="K34" s="92">
        <v>10</v>
      </c>
      <c r="L34" s="92">
        <v>10</v>
      </c>
      <c r="M34" s="92">
        <v>10</v>
      </c>
      <c r="N34" s="92">
        <v>10</v>
      </c>
      <c r="O34" s="92">
        <v>5</v>
      </c>
      <c r="P34" s="89">
        <v>20</v>
      </c>
      <c r="Q34" s="284"/>
      <c r="R34" s="285"/>
      <c r="S34" s="286"/>
      <c r="T34" s="285"/>
      <c r="U34" s="285"/>
      <c r="V34" s="286"/>
      <c r="W34" s="284"/>
      <c r="X34" s="285"/>
      <c r="Y34" s="285"/>
      <c r="Z34" s="286"/>
      <c r="AA34" s="284"/>
      <c r="AB34" s="285"/>
      <c r="AC34" s="285"/>
      <c r="AD34" s="425"/>
      <c r="AG34" s="90"/>
      <c r="AH34" s="90"/>
      <c r="AI34" s="90"/>
      <c r="AJ34" s="90"/>
      <c r="AK34" s="90"/>
      <c r="AL34" s="90"/>
      <c r="AM34" s="90"/>
      <c r="AN34" s="90"/>
      <c r="AO34" s="90"/>
    </row>
    <row r="35" spans="1:41" ht="45" customHeight="1" thickBot="1">
      <c r="A35" s="278"/>
      <c r="B35" s="458"/>
      <c r="C35" s="94" t="s">
        <v>10</v>
      </c>
      <c r="D35" s="95"/>
      <c r="E35" s="95"/>
      <c r="F35" s="95"/>
      <c r="G35" s="96"/>
      <c r="H35" s="96"/>
      <c r="I35" s="96"/>
      <c r="J35" s="96"/>
      <c r="K35" s="96"/>
      <c r="L35" s="96"/>
      <c r="M35" s="96"/>
      <c r="N35" s="96"/>
      <c r="O35" s="96"/>
      <c r="P35" s="172">
        <f>SUM(D35:O35)</f>
        <v>0</v>
      </c>
      <c r="Q35" s="287"/>
      <c r="R35" s="288"/>
      <c r="S35" s="289"/>
      <c r="T35" s="288"/>
      <c r="U35" s="288"/>
      <c r="V35" s="289"/>
      <c r="W35" s="287"/>
      <c r="X35" s="288"/>
      <c r="Y35" s="288"/>
      <c r="Z35" s="289"/>
      <c r="AA35" s="287"/>
      <c r="AB35" s="288"/>
      <c r="AC35" s="288"/>
      <c r="AD35" s="426"/>
      <c r="AE35" s="50"/>
      <c r="AF35" s="97"/>
      <c r="AG35" s="90"/>
      <c r="AH35" s="90"/>
      <c r="AI35" s="90"/>
      <c r="AJ35" s="90"/>
      <c r="AK35" s="90"/>
      <c r="AL35" s="90"/>
      <c r="AM35" s="90"/>
      <c r="AN35" s="90"/>
      <c r="AO35" s="90"/>
    </row>
    <row r="36" spans="1:41" ht="25.5" customHeight="1">
      <c r="A36" s="269" t="s">
        <v>191</v>
      </c>
      <c r="B36" s="264" t="s">
        <v>61</v>
      </c>
      <c r="C36" s="418" t="s">
        <v>11</v>
      </c>
      <c r="D36" s="418"/>
      <c r="E36" s="418"/>
      <c r="F36" s="418"/>
      <c r="G36" s="418"/>
      <c r="H36" s="418"/>
      <c r="I36" s="418"/>
      <c r="J36" s="418"/>
      <c r="K36" s="418"/>
      <c r="L36" s="418"/>
      <c r="M36" s="418"/>
      <c r="N36" s="418"/>
      <c r="O36" s="418"/>
      <c r="P36" s="418"/>
      <c r="Q36" s="363" t="s">
        <v>78</v>
      </c>
      <c r="R36" s="364"/>
      <c r="S36" s="364"/>
      <c r="T36" s="364"/>
      <c r="U36" s="364"/>
      <c r="V36" s="364"/>
      <c r="W36" s="364"/>
      <c r="X36" s="364"/>
      <c r="Y36" s="364"/>
      <c r="Z36" s="364"/>
      <c r="AA36" s="364"/>
      <c r="AB36" s="364"/>
      <c r="AC36" s="364"/>
      <c r="AD36" s="365"/>
      <c r="AG36" s="90"/>
      <c r="AH36" s="90"/>
      <c r="AI36" s="90"/>
      <c r="AJ36" s="90"/>
      <c r="AK36" s="90"/>
      <c r="AL36" s="90"/>
      <c r="AM36" s="90"/>
      <c r="AN36" s="90"/>
      <c r="AO36" s="90"/>
    </row>
    <row r="37" spans="1:41" ht="25.5" customHeight="1">
      <c r="A37" s="270"/>
      <c r="B37" s="265"/>
      <c r="C37" s="216" t="s">
        <v>12</v>
      </c>
      <c r="D37" s="216" t="s">
        <v>36</v>
      </c>
      <c r="E37" s="216" t="s">
        <v>37</v>
      </c>
      <c r="F37" s="216" t="s">
        <v>38</v>
      </c>
      <c r="G37" s="216" t="s">
        <v>51</v>
      </c>
      <c r="H37" s="216" t="s">
        <v>52</v>
      </c>
      <c r="I37" s="216" t="s">
        <v>53</v>
      </c>
      <c r="J37" s="216" t="s">
        <v>54</v>
      </c>
      <c r="K37" s="216" t="s">
        <v>55</v>
      </c>
      <c r="L37" s="216" t="s">
        <v>56</v>
      </c>
      <c r="M37" s="216" t="s">
        <v>57</v>
      </c>
      <c r="N37" s="216" t="s">
        <v>58</v>
      </c>
      <c r="O37" s="216" t="s">
        <v>59</v>
      </c>
      <c r="P37" s="216" t="s">
        <v>63</v>
      </c>
      <c r="Q37" s="354" t="s">
        <v>83</v>
      </c>
      <c r="R37" s="355"/>
      <c r="S37" s="355"/>
      <c r="T37" s="355"/>
      <c r="U37" s="355"/>
      <c r="V37" s="355"/>
      <c r="W37" s="355"/>
      <c r="X37" s="355"/>
      <c r="Y37" s="355"/>
      <c r="Z37" s="355"/>
      <c r="AA37" s="355"/>
      <c r="AB37" s="355"/>
      <c r="AC37" s="355"/>
      <c r="AD37" s="356"/>
      <c r="AG37" s="98"/>
      <c r="AH37" s="98"/>
      <c r="AI37" s="98"/>
      <c r="AJ37" s="98"/>
      <c r="AK37" s="98"/>
      <c r="AL37" s="98"/>
      <c r="AM37" s="98"/>
      <c r="AN37" s="98"/>
      <c r="AO37" s="98"/>
    </row>
    <row r="38" spans="1:41" ht="28.5" customHeight="1">
      <c r="A38" s="267" t="s">
        <v>424</v>
      </c>
      <c r="B38" s="451">
        <v>0.3</v>
      </c>
      <c r="C38" s="93" t="s">
        <v>9</v>
      </c>
      <c r="D38" s="99">
        <v>0</v>
      </c>
      <c r="E38" s="99">
        <v>0.05</v>
      </c>
      <c r="F38" s="99">
        <v>0.1</v>
      </c>
      <c r="G38" s="99">
        <v>0.1</v>
      </c>
      <c r="H38" s="99">
        <v>0.1</v>
      </c>
      <c r="I38" s="99">
        <v>0.1</v>
      </c>
      <c r="J38" s="99">
        <v>0.1</v>
      </c>
      <c r="K38" s="99">
        <v>0.1</v>
      </c>
      <c r="L38" s="99">
        <v>0.1</v>
      </c>
      <c r="M38" s="99">
        <v>0.1</v>
      </c>
      <c r="N38" s="99">
        <v>0.1</v>
      </c>
      <c r="O38" s="99">
        <v>0.05</v>
      </c>
      <c r="P38" s="100">
        <f>SUM(D38:O38)</f>
        <v>0.9999999999999999</v>
      </c>
      <c r="Q38" s="357"/>
      <c r="R38" s="358"/>
      <c r="S38" s="358"/>
      <c r="T38" s="358"/>
      <c r="U38" s="358"/>
      <c r="V38" s="358"/>
      <c r="W38" s="358"/>
      <c r="X38" s="358"/>
      <c r="Y38" s="358"/>
      <c r="Z38" s="358"/>
      <c r="AA38" s="358"/>
      <c r="AB38" s="358"/>
      <c r="AC38" s="358"/>
      <c r="AD38" s="453"/>
      <c r="AE38" s="101"/>
      <c r="AG38" s="102"/>
      <c r="AH38" s="102"/>
      <c r="AI38" s="102"/>
      <c r="AJ38" s="102"/>
      <c r="AK38" s="102"/>
      <c r="AL38" s="102"/>
      <c r="AM38" s="102"/>
      <c r="AN38" s="102"/>
      <c r="AO38" s="102"/>
    </row>
    <row r="39" spans="1:31" ht="45" customHeight="1">
      <c r="A39" s="268"/>
      <c r="B39" s="452"/>
      <c r="C39" s="103" t="s">
        <v>10</v>
      </c>
      <c r="D39" s="104"/>
      <c r="E39" s="104"/>
      <c r="F39" s="104"/>
      <c r="G39" s="104"/>
      <c r="H39" s="104"/>
      <c r="I39" s="104"/>
      <c r="J39" s="104"/>
      <c r="K39" s="104"/>
      <c r="L39" s="104"/>
      <c r="M39" s="104"/>
      <c r="N39" s="104"/>
      <c r="O39" s="104"/>
      <c r="P39" s="105">
        <f>SUM(D39:O39)</f>
        <v>0</v>
      </c>
      <c r="Q39" s="454"/>
      <c r="R39" s="455"/>
      <c r="S39" s="455"/>
      <c r="T39" s="455"/>
      <c r="U39" s="455"/>
      <c r="V39" s="455"/>
      <c r="W39" s="455"/>
      <c r="X39" s="455"/>
      <c r="Y39" s="455"/>
      <c r="Z39" s="455"/>
      <c r="AA39" s="455"/>
      <c r="AB39" s="455"/>
      <c r="AC39" s="455"/>
      <c r="AD39" s="456"/>
      <c r="AE39" s="101"/>
    </row>
    <row r="40" ht="15">
      <c r="A40" s="52" t="s">
        <v>294</v>
      </c>
    </row>
  </sheetData>
  <sheetProtection/>
  <mergeCells count="73">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1" fitToWidth="1" horizontalDpi="600" verticalDpi="600" orientation="landscape" scale="20"/>
  <customProperties>
    <customPr name="_pios_id" r:id="rId4"/>
  </customProperties>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55" zoomScaleNormal="55" workbookViewId="0" topLeftCell="A1">
      <selection activeCell="W34" sqref="W34:Z3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92"/>
      <c r="B1" s="495" t="s">
        <v>16</v>
      </c>
      <c r="C1" s="496"/>
      <c r="D1" s="496"/>
      <c r="E1" s="496"/>
      <c r="F1" s="496"/>
      <c r="G1" s="496"/>
      <c r="H1" s="496"/>
      <c r="I1" s="496"/>
      <c r="J1" s="496"/>
      <c r="K1" s="496"/>
      <c r="L1" s="496"/>
      <c r="M1" s="496"/>
      <c r="N1" s="496"/>
      <c r="O1" s="496"/>
      <c r="P1" s="496"/>
      <c r="Q1" s="496"/>
      <c r="R1" s="496"/>
      <c r="S1" s="496"/>
      <c r="T1" s="496"/>
      <c r="U1" s="496"/>
      <c r="V1" s="496"/>
      <c r="W1" s="496"/>
      <c r="X1" s="496"/>
      <c r="Y1" s="496"/>
      <c r="Z1" s="496"/>
      <c r="AA1" s="497"/>
      <c r="AB1" s="498" t="s">
        <v>418</v>
      </c>
      <c r="AC1" s="499"/>
      <c r="AD1" s="500"/>
    </row>
    <row r="2" spans="1:30" ht="30.75" customHeight="1" thickBot="1">
      <c r="A2" s="493"/>
      <c r="B2" s="495" t="s">
        <v>17</v>
      </c>
      <c r="C2" s="496"/>
      <c r="D2" s="496"/>
      <c r="E2" s="496"/>
      <c r="F2" s="496"/>
      <c r="G2" s="496"/>
      <c r="H2" s="496"/>
      <c r="I2" s="496"/>
      <c r="J2" s="496"/>
      <c r="K2" s="496"/>
      <c r="L2" s="496"/>
      <c r="M2" s="496"/>
      <c r="N2" s="496"/>
      <c r="O2" s="496"/>
      <c r="P2" s="496"/>
      <c r="Q2" s="496"/>
      <c r="R2" s="496"/>
      <c r="S2" s="496"/>
      <c r="T2" s="496"/>
      <c r="U2" s="496"/>
      <c r="V2" s="496"/>
      <c r="W2" s="496"/>
      <c r="X2" s="496"/>
      <c r="Y2" s="496"/>
      <c r="Z2" s="496"/>
      <c r="AA2" s="497"/>
      <c r="AB2" s="501" t="s">
        <v>413</v>
      </c>
      <c r="AC2" s="502"/>
      <c r="AD2" s="503"/>
    </row>
    <row r="3" spans="1:30" ht="24" customHeight="1">
      <c r="A3" s="493"/>
      <c r="B3" s="279" t="s">
        <v>295</v>
      </c>
      <c r="C3" s="280"/>
      <c r="D3" s="280"/>
      <c r="E3" s="280"/>
      <c r="F3" s="280"/>
      <c r="G3" s="280"/>
      <c r="H3" s="280"/>
      <c r="I3" s="280"/>
      <c r="J3" s="280"/>
      <c r="K3" s="280"/>
      <c r="L3" s="280"/>
      <c r="M3" s="280"/>
      <c r="N3" s="280"/>
      <c r="O3" s="280"/>
      <c r="P3" s="280"/>
      <c r="Q3" s="280"/>
      <c r="R3" s="280"/>
      <c r="S3" s="280"/>
      <c r="T3" s="280"/>
      <c r="U3" s="280"/>
      <c r="V3" s="280"/>
      <c r="W3" s="280"/>
      <c r="X3" s="280"/>
      <c r="Y3" s="280"/>
      <c r="Z3" s="280"/>
      <c r="AA3" s="281"/>
      <c r="AB3" s="501" t="s">
        <v>419</v>
      </c>
      <c r="AC3" s="502"/>
      <c r="AD3" s="503"/>
    </row>
    <row r="4" spans="1:30" ht="21.75" customHeight="1" thickBot="1">
      <c r="A4" s="494"/>
      <c r="B4" s="504"/>
      <c r="C4" s="505"/>
      <c r="D4" s="505"/>
      <c r="E4" s="505"/>
      <c r="F4" s="505"/>
      <c r="G4" s="505"/>
      <c r="H4" s="505"/>
      <c r="I4" s="505"/>
      <c r="J4" s="505"/>
      <c r="K4" s="505"/>
      <c r="L4" s="505"/>
      <c r="M4" s="505"/>
      <c r="N4" s="505"/>
      <c r="O4" s="505"/>
      <c r="P4" s="505"/>
      <c r="Q4" s="505"/>
      <c r="R4" s="505"/>
      <c r="S4" s="505"/>
      <c r="T4" s="505"/>
      <c r="U4" s="505"/>
      <c r="V4" s="505"/>
      <c r="W4" s="505"/>
      <c r="X4" s="505"/>
      <c r="Y4" s="505"/>
      <c r="Z4" s="505"/>
      <c r="AA4" s="506"/>
      <c r="AB4" s="489" t="s">
        <v>175</v>
      </c>
      <c r="AC4" s="490"/>
      <c r="AD4" s="491"/>
    </row>
    <row r="5" spans="1:30" ht="9" customHeight="1" thickBot="1">
      <c r="A5" s="53"/>
      <c r="B5" s="220"/>
      <c r="C5" s="22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23" t="s">
        <v>293</v>
      </c>
      <c r="B7" s="324"/>
      <c r="C7" s="483"/>
      <c r="D7" s="327" t="s">
        <v>71</v>
      </c>
      <c r="E7" s="486"/>
      <c r="F7" s="486"/>
      <c r="G7" s="486"/>
      <c r="H7" s="328"/>
      <c r="I7" s="600">
        <v>44956</v>
      </c>
      <c r="J7" s="443"/>
      <c r="K7" s="327" t="s">
        <v>67</v>
      </c>
      <c r="L7" s="328"/>
      <c r="M7" s="438" t="s">
        <v>70</v>
      </c>
      <c r="N7" s="439"/>
      <c r="O7" s="336" t="s">
        <v>420</v>
      </c>
      <c r="P7" s="337"/>
      <c r="Q7" s="56"/>
      <c r="R7" s="56"/>
      <c r="S7" s="56"/>
      <c r="T7" s="56"/>
      <c r="U7" s="56"/>
      <c r="V7" s="56"/>
      <c r="W7" s="56"/>
      <c r="X7" s="56"/>
      <c r="Y7" s="56"/>
      <c r="Z7" s="57"/>
      <c r="AA7" s="56"/>
      <c r="AB7" s="56"/>
      <c r="AC7" s="62"/>
      <c r="AD7" s="63"/>
    </row>
    <row r="8" spans="1:30" ht="15">
      <c r="A8" s="481"/>
      <c r="B8" s="482"/>
      <c r="C8" s="484"/>
      <c r="D8" s="329"/>
      <c r="E8" s="487"/>
      <c r="F8" s="487"/>
      <c r="G8" s="487"/>
      <c r="H8" s="330"/>
      <c r="I8" s="444"/>
      <c r="J8" s="445"/>
      <c r="K8" s="329"/>
      <c r="L8" s="330"/>
      <c r="M8" s="431" t="s">
        <v>68</v>
      </c>
      <c r="N8" s="432"/>
      <c r="O8" s="404"/>
      <c r="P8" s="405"/>
      <c r="Q8" s="56"/>
      <c r="R8" s="56"/>
      <c r="S8" s="56"/>
      <c r="T8" s="56"/>
      <c r="U8" s="56"/>
      <c r="V8" s="56"/>
      <c r="W8" s="56"/>
      <c r="X8" s="56"/>
      <c r="Y8" s="56"/>
      <c r="Z8" s="57"/>
      <c r="AA8" s="56"/>
      <c r="AB8" s="56"/>
      <c r="AC8" s="62"/>
      <c r="AD8" s="63"/>
    </row>
    <row r="9" spans="1:30" ht="15.75" thickBot="1">
      <c r="A9" s="325"/>
      <c r="B9" s="326"/>
      <c r="C9" s="485"/>
      <c r="D9" s="331"/>
      <c r="E9" s="488"/>
      <c r="F9" s="488"/>
      <c r="G9" s="488"/>
      <c r="H9" s="332"/>
      <c r="I9" s="446"/>
      <c r="J9" s="447"/>
      <c r="K9" s="331"/>
      <c r="L9" s="332"/>
      <c r="M9" s="338" t="s">
        <v>69</v>
      </c>
      <c r="N9" s="339"/>
      <c r="O9" s="406"/>
      <c r="P9" s="407"/>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327" t="s">
        <v>0</v>
      </c>
      <c r="B11" s="328"/>
      <c r="C11" s="379" t="s">
        <v>140</v>
      </c>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1"/>
    </row>
    <row r="12" spans="1:30" ht="15" customHeight="1">
      <c r="A12" s="329"/>
      <c r="B12" s="330"/>
      <c r="C12" s="382"/>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4"/>
    </row>
    <row r="13" spans="1:30" ht="15" customHeight="1" thickBot="1">
      <c r="A13" s="331"/>
      <c r="B13" s="332"/>
      <c r="C13" s="385"/>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9" t="s">
        <v>77</v>
      </c>
      <c r="B15" s="400"/>
      <c r="C15" s="448" t="s">
        <v>421</v>
      </c>
      <c r="D15" s="449"/>
      <c r="E15" s="449"/>
      <c r="F15" s="449"/>
      <c r="G15" s="449"/>
      <c r="H15" s="449"/>
      <c r="I15" s="449"/>
      <c r="J15" s="449"/>
      <c r="K15" s="450"/>
      <c r="L15" s="408" t="s">
        <v>73</v>
      </c>
      <c r="M15" s="430"/>
      <c r="N15" s="430"/>
      <c r="O15" s="430"/>
      <c r="P15" s="430"/>
      <c r="Q15" s="409"/>
      <c r="R15" s="333" t="s">
        <v>422</v>
      </c>
      <c r="S15" s="334"/>
      <c r="T15" s="334"/>
      <c r="U15" s="334"/>
      <c r="V15" s="334"/>
      <c r="W15" s="334"/>
      <c r="X15" s="335"/>
      <c r="Y15" s="408" t="s">
        <v>72</v>
      </c>
      <c r="Z15" s="409"/>
      <c r="AA15" s="422" t="s">
        <v>247</v>
      </c>
      <c r="AB15" s="423"/>
      <c r="AC15" s="423"/>
      <c r="AD15" s="424"/>
    </row>
    <row r="16" spans="1:30" ht="9" customHeight="1" thickBot="1">
      <c r="A16" s="61"/>
      <c r="B16" s="56"/>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75"/>
      <c r="AD16" s="76"/>
    </row>
    <row r="17" spans="1:30" s="78" customFormat="1" ht="37.5" customHeight="1" thickBot="1">
      <c r="A17" s="399" t="s">
        <v>79</v>
      </c>
      <c r="B17" s="400"/>
      <c r="C17" s="375" t="s">
        <v>425</v>
      </c>
      <c r="D17" s="376"/>
      <c r="E17" s="376"/>
      <c r="F17" s="376"/>
      <c r="G17" s="376"/>
      <c r="H17" s="376"/>
      <c r="I17" s="376"/>
      <c r="J17" s="376"/>
      <c r="K17" s="376"/>
      <c r="L17" s="376"/>
      <c r="M17" s="376"/>
      <c r="N17" s="376"/>
      <c r="O17" s="376"/>
      <c r="P17" s="376"/>
      <c r="Q17" s="377"/>
      <c r="R17" s="461" t="s">
        <v>374</v>
      </c>
      <c r="S17" s="462"/>
      <c r="T17" s="462"/>
      <c r="U17" s="462"/>
      <c r="V17" s="463"/>
      <c r="W17" s="470">
        <v>1200</v>
      </c>
      <c r="X17" s="471"/>
      <c r="Y17" s="462" t="s">
        <v>15</v>
      </c>
      <c r="Z17" s="462"/>
      <c r="AA17" s="462"/>
      <c r="AB17" s="463"/>
      <c r="AC17" s="347">
        <v>0.35</v>
      </c>
      <c r="AD17" s="34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1" t="s">
        <v>1</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3"/>
      <c r="AE19" s="86"/>
      <c r="AF19" s="86"/>
    </row>
    <row r="20" spans="1:32" ht="31.5" customHeight="1" thickBot="1">
      <c r="A20" s="85"/>
      <c r="B20" s="62"/>
      <c r="C20" s="464" t="s">
        <v>376</v>
      </c>
      <c r="D20" s="465"/>
      <c r="E20" s="465"/>
      <c r="F20" s="465"/>
      <c r="G20" s="465"/>
      <c r="H20" s="465"/>
      <c r="I20" s="465"/>
      <c r="J20" s="465"/>
      <c r="K20" s="465"/>
      <c r="L20" s="465"/>
      <c r="M20" s="465"/>
      <c r="N20" s="465"/>
      <c r="O20" s="465"/>
      <c r="P20" s="466"/>
      <c r="Q20" s="467" t="s">
        <v>377</v>
      </c>
      <c r="R20" s="468"/>
      <c r="S20" s="468"/>
      <c r="T20" s="468"/>
      <c r="U20" s="468"/>
      <c r="V20" s="468"/>
      <c r="W20" s="468"/>
      <c r="X20" s="468"/>
      <c r="Y20" s="468"/>
      <c r="Z20" s="468"/>
      <c r="AA20" s="468"/>
      <c r="AB20" s="468"/>
      <c r="AC20" s="468"/>
      <c r="AD20" s="469"/>
      <c r="AE20" s="86"/>
      <c r="AF20" s="86"/>
    </row>
    <row r="21" spans="1:32" ht="31.5" customHeight="1" thickBot="1">
      <c r="A21" s="61"/>
      <c r="B21" s="56"/>
      <c r="C21" s="217" t="s">
        <v>39</v>
      </c>
      <c r="D21" s="218" t="s">
        <v>40</v>
      </c>
      <c r="E21" s="218" t="s">
        <v>41</v>
      </c>
      <c r="F21" s="218" t="s">
        <v>42</v>
      </c>
      <c r="G21" s="218" t="s">
        <v>43</v>
      </c>
      <c r="H21" s="218" t="s">
        <v>44</v>
      </c>
      <c r="I21" s="218" t="s">
        <v>45</v>
      </c>
      <c r="J21" s="218" t="s">
        <v>46</v>
      </c>
      <c r="K21" s="218" t="s">
        <v>47</v>
      </c>
      <c r="L21" s="218" t="s">
        <v>48</v>
      </c>
      <c r="M21" s="218" t="s">
        <v>49</v>
      </c>
      <c r="N21" s="218" t="s">
        <v>50</v>
      </c>
      <c r="O21" s="218" t="s">
        <v>8</v>
      </c>
      <c r="P21" s="219" t="s">
        <v>382</v>
      </c>
      <c r="Q21" s="601" t="s">
        <v>39</v>
      </c>
      <c r="R21" s="259" t="s">
        <v>40</v>
      </c>
      <c r="S21" s="259" t="s">
        <v>41</v>
      </c>
      <c r="T21" s="259" t="s">
        <v>42</v>
      </c>
      <c r="U21" s="259" t="s">
        <v>43</v>
      </c>
      <c r="V21" s="259" t="s">
        <v>44</v>
      </c>
      <c r="W21" s="259" t="s">
        <v>45</v>
      </c>
      <c r="X21" s="259" t="s">
        <v>46</v>
      </c>
      <c r="Y21" s="259" t="s">
        <v>47</v>
      </c>
      <c r="Z21" s="259" t="s">
        <v>48</v>
      </c>
      <c r="AA21" s="259" t="s">
        <v>49</v>
      </c>
      <c r="AB21" s="259" t="s">
        <v>50</v>
      </c>
      <c r="AC21" s="259" t="s">
        <v>8</v>
      </c>
      <c r="AD21" s="602" t="s">
        <v>382</v>
      </c>
      <c r="AE21" s="4"/>
      <c r="AF21" s="4"/>
    </row>
    <row r="22" spans="1:32" ht="31.5" customHeight="1">
      <c r="A22" s="269" t="s">
        <v>378</v>
      </c>
      <c r="B22" s="363"/>
      <c r="C22" s="191"/>
      <c r="D22" s="189"/>
      <c r="E22" s="189"/>
      <c r="F22" s="189"/>
      <c r="G22" s="189"/>
      <c r="H22" s="189"/>
      <c r="I22" s="189"/>
      <c r="J22" s="189"/>
      <c r="K22" s="189"/>
      <c r="L22" s="189"/>
      <c r="M22" s="189"/>
      <c r="N22" s="189"/>
      <c r="O22" s="189">
        <f>SUM(C22:N22)</f>
        <v>0</v>
      </c>
      <c r="P22" s="192"/>
      <c r="Q22" s="603">
        <v>128234000</v>
      </c>
      <c r="R22" s="604">
        <v>721074500</v>
      </c>
      <c r="S22" s="604"/>
      <c r="T22" s="604"/>
      <c r="U22" s="604">
        <v>26186000</v>
      </c>
      <c r="V22" s="604"/>
      <c r="W22" s="604"/>
      <c r="X22" s="604">
        <v>84407500</v>
      </c>
      <c r="Y22" s="604"/>
      <c r="Z22" s="604"/>
      <c r="AA22" s="604"/>
      <c r="AB22" s="604"/>
      <c r="AC22" s="604">
        <f>SUM(Q22:AB22)</f>
        <v>959902000</v>
      </c>
      <c r="AD22" s="605"/>
      <c r="AE22" s="4"/>
      <c r="AF22" s="4"/>
    </row>
    <row r="23" spans="1:32" ht="31.5" customHeight="1">
      <c r="A23" s="270" t="s">
        <v>379</v>
      </c>
      <c r="B23" s="354"/>
      <c r="C23" s="186"/>
      <c r="D23" s="185"/>
      <c r="E23" s="185"/>
      <c r="F23" s="185"/>
      <c r="G23" s="185"/>
      <c r="H23" s="185"/>
      <c r="I23" s="185"/>
      <c r="J23" s="185"/>
      <c r="K23" s="185"/>
      <c r="L23" s="185"/>
      <c r="M23" s="185"/>
      <c r="N23" s="185"/>
      <c r="O23" s="185">
        <f>SUM(C23:N23)</f>
        <v>0</v>
      </c>
      <c r="P23" s="204" t="str">
        <f>_xlfn.IFERROR(O23/(SUMIF(C23:N23,"&gt;0",C22:N22))," ")</f>
        <v> </v>
      </c>
      <c r="Q23" s="186"/>
      <c r="R23" s="185"/>
      <c r="S23" s="185"/>
      <c r="T23" s="185"/>
      <c r="U23" s="185"/>
      <c r="V23" s="185"/>
      <c r="W23" s="185"/>
      <c r="X23" s="185"/>
      <c r="Y23" s="185"/>
      <c r="Z23" s="185"/>
      <c r="AA23" s="185"/>
      <c r="AB23" s="185"/>
      <c r="AC23" s="185">
        <f>SUM(Q23:AB23)</f>
        <v>0</v>
      </c>
      <c r="AD23" s="194" t="str">
        <f>_xlfn.IFERROR(AC23/(SUMIF(Q23:AB23,"&gt;0",Q22:AB22))," ")</f>
        <v> </v>
      </c>
      <c r="AE23" s="4"/>
      <c r="AF23" s="4"/>
    </row>
    <row r="24" spans="1:32" ht="31.5" customHeight="1">
      <c r="A24" s="270" t="s">
        <v>380</v>
      </c>
      <c r="B24" s="354"/>
      <c r="C24" s="186">
        <v>72595511</v>
      </c>
      <c r="D24" s="185">
        <v>6266520</v>
      </c>
      <c r="E24" s="185">
        <v>28641</v>
      </c>
      <c r="F24" s="185"/>
      <c r="G24" s="185"/>
      <c r="H24" s="185"/>
      <c r="I24" s="185"/>
      <c r="J24" s="185"/>
      <c r="K24" s="185"/>
      <c r="L24" s="185"/>
      <c r="M24" s="185"/>
      <c r="N24" s="185"/>
      <c r="O24" s="185">
        <f>SUM(C24:N24)</f>
        <v>78890672</v>
      </c>
      <c r="P24" s="190"/>
      <c r="Q24" s="186"/>
      <c r="R24" s="185">
        <v>4271333.333333333</v>
      </c>
      <c r="S24" s="185">
        <v>80203000</v>
      </c>
      <c r="T24" s="185">
        <v>80203000</v>
      </c>
      <c r="U24" s="185">
        <v>106389000</v>
      </c>
      <c r="V24" s="185">
        <v>80203000</v>
      </c>
      <c r="W24" s="185">
        <v>80203000</v>
      </c>
      <c r="X24" s="185">
        <v>164610500</v>
      </c>
      <c r="Y24" s="185">
        <v>80203000</v>
      </c>
      <c r="Z24" s="185">
        <v>80203000</v>
      </c>
      <c r="AA24" s="185">
        <v>80203000</v>
      </c>
      <c r="AB24" s="185">
        <f>80203000+43007167</f>
        <v>123210167</v>
      </c>
      <c r="AC24" s="185">
        <f>SUM(Q24:AB24)</f>
        <v>959902000.3333333</v>
      </c>
      <c r="AD24" s="194"/>
      <c r="AE24" s="4"/>
      <c r="AF24" s="4"/>
    </row>
    <row r="25" spans="1:32" ht="31.5" customHeight="1" thickBot="1">
      <c r="A25" s="459" t="s">
        <v>381</v>
      </c>
      <c r="B25" s="460"/>
      <c r="C25" s="187"/>
      <c r="D25" s="188"/>
      <c r="E25" s="188"/>
      <c r="F25" s="188"/>
      <c r="G25" s="188"/>
      <c r="H25" s="188"/>
      <c r="I25" s="188"/>
      <c r="J25" s="188"/>
      <c r="K25" s="188"/>
      <c r="L25" s="188"/>
      <c r="M25" s="188"/>
      <c r="N25" s="188"/>
      <c r="O25" s="188">
        <f>SUM(C25:N25)</f>
        <v>0</v>
      </c>
      <c r="P25" s="193" t="str">
        <f>_xlfn.IFERROR(O25/(SUMIF(C25:N25,"&gt;0",C24:N24))," ")</f>
        <v> </v>
      </c>
      <c r="Q25" s="187"/>
      <c r="R25" s="188"/>
      <c r="S25" s="188"/>
      <c r="T25" s="188"/>
      <c r="U25" s="188"/>
      <c r="V25" s="188"/>
      <c r="W25" s="188"/>
      <c r="X25" s="188"/>
      <c r="Y25" s="188"/>
      <c r="Z25" s="188"/>
      <c r="AA25" s="188"/>
      <c r="AB25" s="188"/>
      <c r="AC25" s="188">
        <f>SUM(Q25:AB25)</f>
        <v>0</v>
      </c>
      <c r="AD25" s="195"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13" t="s">
        <v>76</v>
      </c>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row>
    <row r="28" spans="1:30" ht="15" customHeight="1">
      <c r="A28" s="275" t="s">
        <v>189</v>
      </c>
      <c r="B28" s="436" t="s">
        <v>6</v>
      </c>
      <c r="C28" s="437"/>
      <c r="D28" s="354" t="s">
        <v>398</v>
      </c>
      <c r="E28" s="355"/>
      <c r="F28" s="355"/>
      <c r="G28" s="355"/>
      <c r="H28" s="355"/>
      <c r="I28" s="355"/>
      <c r="J28" s="355"/>
      <c r="K28" s="355"/>
      <c r="L28" s="355"/>
      <c r="M28" s="355"/>
      <c r="N28" s="355"/>
      <c r="O28" s="417"/>
      <c r="P28" s="273" t="s">
        <v>8</v>
      </c>
      <c r="Q28" s="273" t="s">
        <v>84</v>
      </c>
      <c r="R28" s="273"/>
      <c r="S28" s="273"/>
      <c r="T28" s="273"/>
      <c r="U28" s="273"/>
      <c r="V28" s="273"/>
      <c r="W28" s="273"/>
      <c r="X28" s="273"/>
      <c r="Y28" s="273"/>
      <c r="Z28" s="273"/>
      <c r="AA28" s="273"/>
      <c r="AB28" s="273"/>
      <c r="AC28" s="273"/>
      <c r="AD28" s="378"/>
    </row>
    <row r="29" spans="1:30" ht="27" customHeight="1">
      <c r="A29" s="276"/>
      <c r="B29" s="351"/>
      <c r="C29" s="394"/>
      <c r="D29" s="216" t="s">
        <v>39</v>
      </c>
      <c r="E29" s="216" t="s">
        <v>40</v>
      </c>
      <c r="F29" s="216" t="s">
        <v>41</v>
      </c>
      <c r="G29" s="216" t="s">
        <v>42</v>
      </c>
      <c r="H29" s="216" t="s">
        <v>43</v>
      </c>
      <c r="I29" s="216" t="s">
        <v>44</v>
      </c>
      <c r="J29" s="216" t="s">
        <v>45</v>
      </c>
      <c r="K29" s="216" t="s">
        <v>46</v>
      </c>
      <c r="L29" s="216" t="s">
        <v>47</v>
      </c>
      <c r="M29" s="216" t="s">
        <v>48</v>
      </c>
      <c r="N29" s="216" t="s">
        <v>49</v>
      </c>
      <c r="O29" s="216" t="s">
        <v>50</v>
      </c>
      <c r="P29" s="417"/>
      <c r="Q29" s="273"/>
      <c r="R29" s="273"/>
      <c r="S29" s="273"/>
      <c r="T29" s="273"/>
      <c r="U29" s="273"/>
      <c r="V29" s="273"/>
      <c r="W29" s="273"/>
      <c r="X29" s="273"/>
      <c r="Y29" s="273"/>
      <c r="Z29" s="273"/>
      <c r="AA29" s="273"/>
      <c r="AB29" s="273"/>
      <c r="AC29" s="273"/>
      <c r="AD29" s="378"/>
    </row>
    <row r="30" spans="1:30" ht="42" customHeight="1" thickBot="1">
      <c r="A30" s="88"/>
      <c r="B30" s="271"/>
      <c r="C30" s="272"/>
      <c r="D30" s="92"/>
      <c r="E30" s="92"/>
      <c r="F30" s="92"/>
      <c r="G30" s="92"/>
      <c r="H30" s="92"/>
      <c r="I30" s="92"/>
      <c r="J30" s="92"/>
      <c r="K30" s="92"/>
      <c r="L30" s="92"/>
      <c r="M30" s="92"/>
      <c r="N30" s="92"/>
      <c r="O30" s="92"/>
      <c r="P30" s="89">
        <f>SUM(D30:O30)</f>
        <v>0</v>
      </c>
      <c r="Q30" s="282"/>
      <c r="R30" s="282"/>
      <c r="S30" s="282"/>
      <c r="T30" s="282"/>
      <c r="U30" s="282"/>
      <c r="V30" s="282"/>
      <c r="W30" s="282"/>
      <c r="X30" s="282"/>
      <c r="Y30" s="282"/>
      <c r="Z30" s="282"/>
      <c r="AA30" s="282"/>
      <c r="AB30" s="282"/>
      <c r="AC30" s="282"/>
      <c r="AD30" s="283"/>
    </row>
    <row r="31" spans="1:30" ht="45" customHeight="1">
      <c r="A31" s="279" t="s">
        <v>292</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1"/>
    </row>
    <row r="32" spans="1:41" ht="22.5" customHeight="1">
      <c r="A32" s="270" t="s">
        <v>190</v>
      </c>
      <c r="B32" s="273" t="s">
        <v>62</v>
      </c>
      <c r="C32" s="273" t="s">
        <v>6</v>
      </c>
      <c r="D32" s="273" t="s">
        <v>60</v>
      </c>
      <c r="E32" s="273"/>
      <c r="F32" s="273"/>
      <c r="G32" s="273"/>
      <c r="H32" s="273"/>
      <c r="I32" s="273"/>
      <c r="J32" s="273"/>
      <c r="K32" s="273"/>
      <c r="L32" s="273"/>
      <c r="M32" s="273"/>
      <c r="N32" s="273"/>
      <c r="O32" s="273"/>
      <c r="P32" s="273"/>
      <c r="Q32" s="273" t="s">
        <v>85</v>
      </c>
      <c r="R32" s="273"/>
      <c r="S32" s="273"/>
      <c r="T32" s="273"/>
      <c r="U32" s="273"/>
      <c r="V32" s="273"/>
      <c r="W32" s="273"/>
      <c r="X32" s="273"/>
      <c r="Y32" s="273"/>
      <c r="Z32" s="273"/>
      <c r="AA32" s="273"/>
      <c r="AB32" s="273"/>
      <c r="AC32" s="273"/>
      <c r="AD32" s="378"/>
      <c r="AG32" s="90"/>
      <c r="AH32" s="90"/>
      <c r="AI32" s="90"/>
      <c r="AJ32" s="90"/>
      <c r="AK32" s="90"/>
      <c r="AL32" s="90"/>
      <c r="AM32" s="90"/>
      <c r="AN32" s="90"/>
      <c r="AO32" s="90"/>
    </row>
    <row r="33" spans="1:41" ht="27" customHeight="1">
      <c r="A33" s="270"/>
      <c r="B33" s="273"/>
      <c r="C33" s="274"/>
      <c r="D33" s="216" t="s">
        <v>39</v>
      </c>
      <c r="E33" s="216" t="s">
        <v>40</v>
      </c>
      <c r="F33" s="216" t="s">
        <v>41</v>
      </c>
      <c r="G33" s="216" t="s">
        <v>42</v>
      </c>
      <c r="H33" s="216" t="s">
        <v>43</v>
      </c>
      <c r="I33" s="216" t="s">
        <v>44</v>
      </c>
      <c r="J33" s="216" t="s">
        <v>45</v>
      </c>
      <c r="K33" s="216" t="s">
        <v>46</v>
      </c>
      <c r="L33" s="216" t="s">
        <v>47</v>
      </c>
      <c r="M33" s="216" t="s">
        <v>48</v>
      </c>
      <c r="N33" s="216" t="s">
        <v>49</v>
      </c>
      <c r="O33" s="216" t="s">
        <v>50</v>
      </c>
      <c r="P33" s="216" t="s">
        <v>8</v>
      </c>
      <c r="Q33" s="273" t="s">
        <v>402</v>
      </c>
      <c r="R33" s="273"/>
      <c r="S33" s="273"/>
      <c r="T33" s="273" t="s">
        <v>403</v>
      </c>
      <c r="U33" s="273"/>
      <c r="V33" s="273"/>
      <c r="W33" s="351" t="s">
        <v>81</v>
      </c>
      <c r="X33" s="352"/>
      <c r="Y33" s="352"/>
      <c r="Z33" s="394"/>
      <c r="AA33" s="351" t="s">
        <v>82</v>
      </c>
      <c r="AB33" s="352"/>
      <c r="AC33" s="352"/>
      <c r="AD33" s="353"/>
      <c r="AG33" s="90"/>
      <c r="AH33" s="90"/>
      <c r="AI33" s="90"/>
      <c r="AJ33" s="90"/>
      <c r="AK33" s="90"/>
      <c r="AL33" s="90"/>
      <c r="AM33" s="90"/>
      <c r="AN33" s="90"/>
      <c r="AO33" s="90"/>
    </row>
    <row r="34" spans="1:41" ht="45" customHeight="1">
      <c r="A34" s="277" t="str">
        <f>C17</f>
        <v>Vincular 4800 mujeres a los procesos formativos para el desarrollo de capacidades de incidencia, liderazgo, empoderamiento y participación política de las Mujeres </v>
      </c>
      <c r="B34" s="507">
        <v>0.35</v>
      </c>
      <c r="C34" s="93" t="s">
        <v>9</v>
      </c>
      <c r="D34" s="92">
        <v>0</v>
      </c>
      <c r="E34" s="92">
        <v>0</v>
      </c>
      <c r="F34" s="92">
        <v>50</v>
      </c>
      <c r="G34" s="92">
        <v>100</v>
      </c>
      <c r="H34" s="92">
        <v>200</v>
      </c>
      <c r="I34" s="92">
        <v>150</v>
      </c>
      <c r="J34" s="92">
        <v>150</v>
      </c>
      <c r="K34" s="92">
        <v>150</v>
      </c>
      <c r="L34" s="92">
        <v>120</v>
      </c>
      <c r="M34" s="92">
        <v>130</v>
      </c>
      <c r="N34" s="92">
        <v>150</v>
      </c>
      <c r="O34" s="92">
        <v>0</v>
      </c>
      <c r="P34" s="205">
        <f>SUM(D34:O34)</f>
        <v>1200</v>
      </c>
      <c r="Q34" s="284"/>
      <c r="R34" s="285"/>
      <c r="S34" s="286"/>
      <c r="T34" s="285"/>
      <c r="U34" s="285"/>
      <c r="V34" s="286"/>
      <c r="W34" s="284"/>
      <c r="X34" s="285"/>
      <c r="Y34" s="285"/>
      <c r="Z34" s="286"/>
      <c r="AA34" s="284"/>
      <c r="AB34" s="285"/>
      <c r="AC34" s="285"/>
      <c r="AD34" s="425"/>
      <c r="AG34" s="90"/>
      <c r="AH34" s="90"/>
      <c r="AI34" s="90"/>
      <c r="AJ34" s="90"/>
      <c r="AK34" s="90"/>
      <c r="AL34" s="90"/>
      <c r="AM34" s="90"/>
      <c r="AN34" s="90"/>
      <c r="AO34" s="90"/>
    </row>
    <row r="35" spans="1:41" ht="45" customHeight="1" thickBot="1">
      <c r="A35" s="278"/>
      <c r="B35" s="508"/>
      <c r="C35" s="94" t="s">
        <v>10</v>
      </c>
      <c r="D35" s="95"/>
      <c r="E35" s="95"/>
      <c r="F35" s="228"/>
      <c r="G35" s="96"/>
      <c r="H35" s="96"/>
      <c r="I35" s="96"/>
      <c r="J35" s="96"/>
      <c r="K35" s="96"/>
      <c r="L35" s="96"/>
      <c r="M35" s="96"/>
      <c r="N35" s="96"/>
      <c r="O35" s="96"/>
      <c r="P35" s="172"/>
      <c r="Q35" s="287"/>
      <c r="R35" s="288"/>
      <c r="S35" s="289"/>
      <c r="T35" s="288"/>
      <c r="U35" s="288"/>
      <c r="V35" s="289"/>
      <c r="W35" s="287"/>
      <c r="X35" s="288"/>
      <c r="Y35" s="288"/>
      <c r="Z35" s="289"/>
      <c r="AA35" s="287"/>
      <c r="AB35" s="288"/>
      <c r="AC35" s="288"/>
      <c r="AD35" s="426"/>
      <c r="AE35" s="50"/>
      <c r="AF35" s="97"/>
      <c r="AG35" s="90"/>
      <c r="AH35" s="90"/>
      <c r="AI35" s="90"/>
      <c r="AJ35" s="90"/>
      <c r="AK35" s="90"/>
      <c r="AL35" s="90"/>
      <c r="AM35" s="90"/>
      <c r="AN35" s="90"/>
      <c r="AO35" s="90"/>
    </row>
    <row r="36" spans="1:41" ht="25.5" customHeight="1">
      <c r="A36" s="269" t="s">
        <v>191</v>
      </c>
      <c r="B36" s="264" t="s">
        <v>61</v>
      </c>
      <c r="C36" s="418" t="s">
        <v>11</v>
      </c>
      <c r="D36" s="418"/>
      <c r="E36" s="418"/>
      <c r="F36" s="418"/>
      <c r="G36" s="418"/>
      <c r="H36" s="418"/>
      <c r="I36" s="418"/>
      <c r="J36" s="418"/>
      <c r="K36" s="418"/>
      <c r="L36" s="418"/>
      <c r="M36" s="418"/>
      <c r="N36" s="418"/>
      <c r="O36" s="418"/>
      <c r="P36" s="418"/>
      <c r="Q36" s="363" t="s">
        <v>78</v>
      </c>
      <c r="R36" s="364"/>
      <c r="S36" s="364"/>
      <c r="T36" s="364"/>
      <c r="U36" s="364"/>
      <c r="V36" s="364"/>
      <c r="W36" s="364"/>
      <c r="X36" s="364"/>
      <c r="Y36" s="364"/>
      <c r="Z36" s="364"/>
      <c r="AA36" s="364"/>
      <c r="AB36" s="364"/>
      <c r="AC36" s="364"/>
      <c r="AD36" s="365"/>
      <c r="AG36" s="90"/>
      <c r="AH36" s="90"/>
      <c r="AI36" s="90"/>
      <c r="AJ36" s="90"/>
      <c r="AK36" s="90"/>
      <c r="AL36" s="90"/>
      <c r="AM36" s="90"/>
      <c r="AN36" s="90"/>
      <c r="AO36" s="90"/>
    </row>
    <row r="37" spans="1:41" ht="25.5" customHeight="1">
      <c r="A37" s="270"/>
      <c r="B37" s="265"/>
      <c r="C37" s="216" t="s">
        <v>12</v>
      </c>
      <c r="D37" s="216" t="s">
        <v>36</v>
      </c>
      <c r="E37" s="216" t="s">
        <v>37</v>
      </c>
      <c r="F37" s="216" t="s">
        <v>38</v>
      </c>
      <c r="G37" s="216" t="s">
        <v>51</v>
      </c>
      <c r="H37" s="216" t="s">
        <v>52</v>
      </c>
      <c r="I37" s="216" t="s">
        <v>53</v>
      </c>
      <c r="J37" s="216" t="s">
        <v>54</v>
      </c>
      <c r="K37" s="216" t="s">
        <v>55</v>
      </c>
      <c r="L37" s="216" t="s">
        <v>56</v>
      </c>
      <c r="M37" s="216" t="s">
        <v>57</v>
      </c>
      <c r="N37" s="216" t="s">
        <v>58</v>
      </c>
      <c r="O37" s="216" t="s">
        <v>59</v>
      </c>
      <c r="P37" s="216" t="s">
        <v>63</v>
      </c>
      <c r="Q37" s="354" t="s">
        <v>83</v>
      </c>
      <c r="R37" s="355"/>
      <c r="S37" s="355"/>
      <c r="T37" s="355"/>
      <c r="U37" s="355"/>
      <c r="V37" s="355"/>
      <c r="W37" s="355"/>
      <c r="X37" s="355"/>
      <c r="Y37" s="355"/>
      <c r="Z37" s="355"/>
      <c r="AA37" s="355"/>
      <c r="AB37" s="355"/>
      <c r="AC37" s="355"/>
      <c r="AD37" s="356"/>
      <c r="AG37" s="98"/>
      <c r="AH37" s="98"/>
      <c r="AI37" s="98"/>
      <c r="AJ37" s="98"/>
      <c r="AK37" s="98"/>
      <c r="AL37" s="98"/>
      <c r="AM37" s="98"/>
      <c r="AN37" s="98"/>
      <c r="AO37" s="98"/>
    </row>
    <row r="38" spans="1:41" ht="28.5" customHeight="1">
      <c r="A38" s="267" t="s">
        <v>426</v>
      </c>
      <c r="B38" s="451">
        <v>0.35</v>
      </c>
      <c r="C38" s="93" t="s">
        <v>9</v>
      </c>
      <c r="D38" s="99"/>
      <c r="E38" s="99">
        <v>0.01</v>
      </c>
      <c r="F38" s="99">
        <v>0.05</v>
      </c>
      <c r="G38" s="99">
        <v>0.09</v>
      </c>
      <c r="H38" s="99">
        <v>0.16</v>
      </c>
      <c r="I38" s="99">
        <v>0.12</v>
      </c>
      <c r="J38" s="99">
        <v>0.12</v>
      </c>
      <c r="K38" s="99">
        <v>0.12</v>
      </c>
      <c r="L38" s="99">
        <v>0.1</v>
      </c>
      <c r="M38" s="99">
        <v>0.11</v>
      </c>
      <c r="N38" s="99">
        <v>0.12</v>
      </c>
      <c r="O38" s="99">
        <v>0</v>
      </c>
      <c r="P38" s="100">
        <f>SUM(D38:O38)</f>
        <v>1</v>
      </c>
      <c r="Q38" s="357"/>
      <c r="R38" s="358"/>
      <c r="S38" s="358"/>
      <c r="T38" s="358"/>
      <c r="U38" s="358"/>
      <c r="V38" s="358"/>
      <c r="W38" s="358"/>
      <c r="X38" s="358"/>
      <c r="Y38" s="358"/>
      <c r="Z38" s="358"/>
      <c r="AA38" s="358"/>
      <c r="AB38" s="358"/>
      <c r="AC38" s="358"/>
      <c r="AD38" s="453"/>
      <c r="AE38" s="101"/>
      <c r="AG38" s="102"/>
      <c r="AH38" s="102"/>
      <c r="AI38" s="102"/>
      <c r="AJ38" s="102"/>
      <c r="AK38" s="102"/>
      <c r="AL38" s="102"/>
      <c r="AM38" s="102"/>
      <c r="AN38" s="102"/>
      <c r="AO38" s="102"/>
    </row>
    <row r="39" spans="1:31" ht="44.25" customHeight="1">
      <c r="A39" s="268"/>
      <c r="B39" s="452"/>
      <c r="C39" s="103" t="s">
        <v>10</v>
      </c>
      <c r="D39" s="104"/>
      <c r="E39" s="104"/>
      <c r="F39" s="104"/>
      <c r="G39" s="104"/>
      <c r="H39" s="104"/>
      <c r="I39" s="104"/>
      <c r="J39" s="104"/>
      <c r="K39" s="104"/>
      <c r="L39" s="104"/>
      <c r="M39" s="104"/>
      <c r="N39" s="104"/>
      <c r="O39" s="104"/>
      <c r="P39" s="105">
        <f>SUM(D39:O39)</f>
        <v>0</v>
      </c>
      <c r="Q39" s="454"/>
      <c r="R39" s="455"/>
      <c r="S39" s="455"/>
      <c r="T39" s="455"/>
      <c r="U39" s="455"/>
      <c r="V39" s="455"/>
      <c r="W39" s="455"/>
      <c r="X39" s="455"/>
      <c r="Y39" s="455"/>
      <c r="Z39" s="455"/>
      <c r="AA39" s="455"/>
      <c r="AB39" s="455"/>
      <c r="AC39" s="455"/>
      <c r="AD39" s="456"/>
      <c r="AE39" s="101"/>
    </row>
    <row r="40" ht="15">
      <c r="A40" s="52" t="s">
        <v>294</v>
      </c>
    </row>
  </sheetData>
  <sheetProtection/>
  <mergeCells count="73">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1" fitToWidth="1" horizontalDpi="600" verticalDpi="600" orientation="landscape" scale="20"/>
  <customProperties>
    <customPr name="_pios_id" r:id="rId4"/>
  </customProperties>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55" zoomScaleNormal="55"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92"/>
      <c r="B1" s="495" t="s">
        <v>16</v>
      </c>
      <c r="C1" s="496"/>
      <c r="D1" s="496"/>
      <c r="E1" s="496"/>
      <c r="F1" s="496"/>
      <c r="G1" s="496"/>
      <c r="H1" s="496"/>
      <c r="I1" s="496"/>
      <c r="J1" s="496"/>
      <c r="K1" s="496"/>
      <c r="L1" s="496"/>
      <c r="M1" s="496"/>
      <c r="N1" s="496"/>
      <c r="O1" s="496"/>
      <c r="P1" s="496"/>
      <c r="Q1" s="496"/>
      <c r="R1" s="496"/>
      <c r="S1" s="496"/>
      <c r="T1" s="496"/>
      <c r="U1" s="496"/>
      <c r="V1" s="496"/>
      <c r="W1" s="496"/>
      <c r="X1" s="496"/>
      <c r="Y1" s="496"/>
      <c r="Z1" s="496"/>
      <c r="AA1" s="497"/>
      <c r="AB1" s="498" t="s">
        <v>418</v>
      </c>
      <c r="AC1" s="499"/>
      <c r="AD1" s="500"/>
    </row>
    <row r="2" spans="1:30" ht="30.75" customHeight="1" thickBot="1">
      <c r="A2" s="493"/>
      <c r="B2" s="495" t="s">
        <v>17</v>
      </c>
      <c r="C2" s="496"/>
      <c r="D2" s="496"/>
      <c r="E2" s="496"/>
      <c r="F2" s="496"/>
      <c r="G2" s="496"/>
      <c r="H2" s="496"/>
      <c r="I2" s="496"/>
      <c r="J2" s="496"/>
      <c r="K2" s="496"/>
      <c r="L2" s="496"/>
      <c r="M2" s="496"/>
      <c r="N2" s="496"/>
      <c r="O2" s="496"/>
      <c r="P2" s="496"/>
      <c r="Q2" s="496"/>
      <c r="R2" s="496"/>
      <c r="S2" s="496"/>
      <c r="T2" s="496"/>
      <c r="U2" s="496"/>
      <c r="V2" s="496"/>
      <c r="W2" s="496"/>
      <c r="X2" s="496"/>
      <c r="Y2" s="496"/>
      <c r="Z2" s="496"/>
      <c r="AA2" s="497"/>
      <c r="AB2" s="501" t="s">
        <v>413</v>
      </c>
      <c r="AC2" s="502"/>
      <c r="AD2" s="503"/>
    </row>
    <row r="3" spans="1:30" ht="24" customHeight="1">
      <c r="A3" s="493"/>
      <c r="B3" s="279" t="s">
        <v>295</v>
      </c>
      <c r="C3" s="280"/>
      <c r="D3" s="280"/>
      <c r="E3" s="280"/>
      <c r="F3" s="280"/>
      <c r="G3" s="280"/>
      <c r="H3" s="280"/>
      <c r="I3" s="280"/>
      <c r="J3" s="280"/>
      <c r="K3" s="280"/>
      <c r="L3" s="280"/>
      <c r="M3" s="280"/>
      <c r="N3" s="280"/>
      <c r="O3" s="280"/>
      <c r="P3" s="280"/>
      <c r="Q3" s="280"/>
      <c r="R3" s="280"/>
      <c r="S3" s="280"/>
      <c r="T3" s="280"/>
      <c r="U3" s="280"/>
      <c r="V3" s="280"/>
      <c r="W3" s="280"/>
      <c r="X3" s="280"/>
      <c r="Y3" s="280"/>
      <c r="Z3" s="280"/>
      <c r="AA3" s="281"/>
      <c r="AB3" s="501" t="s">
        <v>419</v>
      </c>
      <c r="AC3" s="502"/>
      <c r="AD3" s="503"/>
    </row>
    <row r="4" spans="1:30" ht="21.75" customHeight="1" thickBot="1">
      <c r="A4" s="494"/>
      <c r="B4" s="504"/>
      <c r="C4" s="505"/>
      <c r="D4" s="505"/>
      <c r="E4" s="505"/>
      <c r="F4" s="505"/>
      <c r="G4" s="505"/>
      <c r="H4" s="505"/>
      <c r="I4" s="505"/>
      <c r="J4" s="505"/>
      <c r="K4" s="505"/>
      <c r="L4" s="505"/>
      <c r="M4" s="505"/>
      <c r="N4" s="505"/>
      <c r="O4" s="505"/>
      <c r="P4" s="505"/>
      <c r="Q4" s="505"/>
      <c r="R4" s="505"/>
      <c r="S4" s="505"/>
      <c r="T4" s="505"/>
      <c r="U4" s="505"/>
      <c r="V4" s="505"/>
      <c r="W4" s="505"/>
      <c r="X4" s="505"/>
      <c r="Y4" s="505"/>
      <c r="Z4" s="505"/>
      <c r="AA4" s="506"/>
      <c r="AB4" s="489" t="s">
        <v>175</v>
      </c>
      <c r="AC4" s="490"/>
      <c r="AD4" s="491"/>
    </row>
    <row r="5" spans="1:30" ht="9" customHeight="1" thickBot="1">
      <c r="A5" s="53"/>
      <c r="B5" s="220"/>
      <c r="C5" s="22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23" t="s">
        <v>293</v>
      </c>
      <c r="B7" s="324"/>
      <c r="C7" s="483"/>
      <c r="D7" s="327" t="s">
        <v>71</v>
      </c>
      <c r="E7" s="486"/>
      <c r="F7" s="486"/>
      <c r="G7" s="486"/>
      <c r="H7" s="328"/>
      <c r="I7" s="600">
        <v>44956</v>
      </c>
      <c r="J7" s="443"/>
      <c r="K7" s="327" t="s">
        <v>67</v>
      </c>
      <c r="L7" s="328"/>
      <c r="M7" s="438" t="s">
        <v>70</v>
      </c>
      <c r="N7" s="439"/>
      <c r="O7" s="336" t="s">
        <v>420</v>
      </c>
      <c r="P7" s="337"/>
      <c r="Q7" s="56"/>
      <c r="R7" s="56"/>
      <c r="S7" s="56"/>
      <c r="T7" s="56"/>
      <c r="U7" s="56"/>
      <c r="V7" s="56"/>
      <c r="W7" s="56"/>
      <c r="X7" s="56"/>
      <c r="Y7" s="56"/>
      <c r="Z7" s="57"/>
      <c r="AA7" s="56"/>
      <c r="AB7" s="56"/>
      <c r="AC7" s="62"/>
      <c r="AD7" s="63"/>
    </row>
    <row r="8" spans="1:30" ht="15">
      <c r="A8" s="481"/>
      <c r="B8" s="482"/>
      <c r="C8" s="484"/>
      <c r="D8" s="329"/>
      <c r="E8" s="487"/>
      <c r="F8" s="487"/>
      <c r="G8" s="487"/>
      <c r="H8" s="330"/>
      <c r="I8" s="444"/>
      <c r="J8" s="445"/>
      <c r="K8" s="329"/>
      <c r="L8" s="330"/>
      <c r="M8" s="431" t="s">
        <v>68</v>
      </c>
      <c r="N8" s="432"/>
      <c r="O8" s="404"/>
      <c r="P8" s="405"/>
      <c r="Q8" s="56"/>
      <c r="R8" s="56"/>
      <c r="S8" s="56"/>
      <c r="T8" s="56"/>
      <c r="U8" s="56"/>
      <c r="V8" s="56"/>
      <c r="W8" s="56"/>
      <c r="X8" s="56"/>
      <c r="Y8" s="56"/>
      <c r="Z8" s="57"/>
      <c r="AA8" s="56"/>
      <c r="AB8" s="56"/>
      <c r="AC8" s="62"/>
      <c r="AD8" s="63"/>
    </row>
    <row r="9" spans="1:30" ht="15.75" thickBot="1">
      <c r="A9" s="325"/>
      <c r="B9" s="326"/>
      <c r="C9" s="485"/>
      <c r="D9" s="331"/>
      <c r="E9" s="488"/>
      <c r="F9" s="488"/>
      <c r="G9" s="488"/>
      <c r="H9" s="332"/>
      <c r="I9" s="446"/>
      <c r="J9" s="447"/>
      <c r="K9" s="331"/>
      <c r="L9" s="332"/>
      <c r="M9" s="338" t="s">
        <v>69</v>
      </c>
      <c r="N9" s="339"/>
      <c r="O9" s="406"/>
      <c r="P9" s="407"/>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327" t="s">
        <v>0</v>
      </c>
      <c r="B11" s="328"/>
      <c r="C11" s="379" t="s">
        <v>140</v>
      </c>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1"/>
    </row>
    <row r="12" spans="1:30" ht="15" customHeight="1">
      <c r="A12" s="329"/>
      <c r="B12" s="330"/>
      <c r="C12" s="382"/>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4"/>
    </row>
    <row r="13" spans="1:30" ht="15" customHeight="1" thickBot="1">
      <c r="A13" s="331"/>
      <c r="B13" s="332"/>
      <c r="C13" s="385"/>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9" t="s">
        <v>77</v>
      </c>
      <c r="B15" s="400"/>
      <c r="C15" s="448" t="s">
        <v>421</v>
      </c>
      <c r="D15" s="449"/>
      <c r="E15" s="449"/>
      <c r="F15" s="449"/>
      <c r="G15" s="449"/>
      <c r="H15" s="449"/>
      <c r="I15" s="449"/>
      <c r="J15" s="449"/>
      <c r="K15" s="450"/>
      <c r="L15" s="408" t="s">
        <v>73</v>
      </c>
      <c r="M15" s="430"/>
      <c r="N15" s="430"/>
      <c r="O15" s="430"/>
      <c r="P15" s="430"/>
      <c r="Q15" s="409"/>
      <c r="R15" s="333" t="s">
        <v>422</v>
      </c>
      <c r="S15" s="334"/>
      <c r="T15" s="334"/>
      <c r="U15" s="334"/>
      <c r="V15" s="334"/>
      <c r="W15" s="334"/>
      <c r="X15" s="335"/>
      <c r="Y15" s="408" t="s">
        <v>72</v>
      </c>
      <c r="Z15" s="409"/>
      <c r="AA15" s="422" t="s">
        <v>247</v>
      </c>
      <c r="AB15" s="423"/>
      <c r="AC15" s="423"/>
      <c r="AD15" s="424"/>
    </row>
    <row r="16" spans="1:30" ht="9" customHeight="1" thickBot="1">
      <c r="A16" s="61"/>
      <c r="B16" s="56"/>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75"/>
      <c r="AD16" s="76"/>
    </row>
    <row r="17" spans="1:30" s="78" customFormat="1" ht="37.5" customHeight="1" thickBot="1">
      <c r="A17" s="399" t="s">
        <v>79</v>
      </c>
      <c r="B17" s="400"/>
      <c r="C17" s="375" t="s">
        <v>427</v>
      </c>
      <c r="D17" s="376"/>
      <c r="E17" s="376"/>
      <c r="F17" s="376"/>
      <c r="G17" s="376"/>
      <c r="H17" s="376"/>
      <c r="I17" s="376"/>
      <c r="J17" s="376"/>
      <c r="K17" s="376"/>
      <c r="L17" s="376"/>
      <c r="M17" s="376"/>
      <c r="N17" s="376"/>
      <c r="O17" s="376"/>
      <c r="P17" s="376"/>
      <c r="Q17" s="377"/>
      <c r="R17" s="461" t="s">
        <v>374</v>
      </c>
      <c r="S17" s="462"/>
      <c r="T17" s="462"/>
      <c r="U17" s="462"/>
      <c r="V17" s="463"/>
      <c r="W17" s="470">
        <v>19</v>
      </c>
      <c r="X17" s="471"/>
      <c r="Y17" s="462" t="s">
        <v>15</v>
      </c>
      <c r="Z17" s="462"/>
      <c r="AA17" s="462"/>
      <c r="AB17" s="463"/>
      <c r="AC17" s="347">
        <v>0.15</v>
      </c>
      <c r="AD17" s="34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1" t="s">
        <v>1</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3"/>
      <c r="AE19" s="86"/>
      <c r="AF19" s="86"/>
    </row>
    <row r="20" spans="1:32" ht="31.5" customHeight="1" thickBot="1">
      <c r="A20" s="85"/>
      <c r="B20" s="62"/>
      <c r="C20" s="464" t="s">
        <v>376</v>
      </c>
      <c r="D20" s="465"/>
      <c r="E20" s="465"/>
      <c r="F20" s="465"/>
      <c r="G20" s="465"/>
      <c r="H20" s="465"/>
      <c r="I20" s="465"/>
      <c r="J20" s="465"/>
      <c r="K20" s="465"/>
      <c r="L20" s="465"/>
      <c r="M20" s="465"/>
      <c r="N20" s="465"/>
      <c r="O20" s="465"/>
      <c r="P20" s="466"/>
      <c r="Q20" s="467" t="s">
        <v>377</v>
      </c>
      <c r="R20" s="468"/>
      <c r="S20" s="468"/>
      <c r="T20" s="468"/>
      <c r="U20" s="468"/>
      <c r="V20" s="468"/>
      <c r="W20" s="468"/>
      <c r="X20" s="468"/>
      <c r="Y20" s="468"/>
      <c r="Z20" s="468"/>
      <c r="AA20" s="468"/>
      <c r="AB20" s="468"/>
      <c r="AC20" s="468"/>
      <c r="AD20" s="469"/>
      <c r="AE20" s="86"/>
      <c r="AF20" s="86"/>
    </row>
    <row r="21" spans="1:32" ht="31.5" customHeight="1" thickBot="1">
      <c r="A21" s="61"/>
      <c r="B21" s="56"/>
      <c r="C21" s="217" t="s">
        <v>39</v>
      </c>
      <c r="D21" s="218" t="s">
        <v>40</v>
      </c>
      <c r="E21" s="218" t="s">
        <v>41</v>
      </c>
      <c r="F21" s="218" t="s">
        <v>42</v>
      </c>
      <c r="G21" s="218" t="s">
        <v>43</v>
      </c>
      <c r="H21" s="218" t="s">
        <v>44</v>
      </c>
      <c r="I21" s="218" t="s">
        <v>45</v>
      </c>
      <c r="J21" s="218" t="s">
        <v>46</v>
      </c>
      <c r="K21" s="218" t="s">
        <v>47</v>
      </c>
      <c r="L21" s="218" t="s">
        <v>48</v>
      </c>
      <c r="M21" s="218" t="s">
        <v>49</v>
      </c>
      <c r="N21" s="218" t="s">
        <v>50</v>
      </c>
      <c r="O21" s="218" t="s">
        <v>8</v>
      </c>
      <c r="P21" s="219" t="s">
        <v>382</v>
      </c>
      <c r="Q21" s="601" t="s">
        <v>39</v>
      </c>
      <c r="R21" s="259" t="s">
        <v>40</v>
      </c>
      <c r="S21" s="259" t="s">
        <v>41</v>
      </c>
      <c r="T21" s="259" t="s">
        <v>42</v>
      </c>
      <c r="U21" s="259" t="s">
        <v>43</v>
      </c>
      <c r="V21" s="259" t="s">
        <v>44</v>
      </c>
      <c r="W21" s="259" t="s">
        <v>45</v>
      </c>
      <c r="X21" s="259" t="s">
        <v>46</v>
      </c>
      <c r="Y21" s="259" t="s">
        <v>47</v>
      </c>
      <c r="Z21" s="259" t="s">
        <v>48</v>
      </c>
      <c r="AA21" s="259" t="s">
        <v>49</v>
      </c>
      <c r="AB21" s="259" t="s">
        <v>50</v>
      </c>
      <c r="AC21" s="259" t="s">
        <v>8</v>
      </c>
      <c r="AD21" s="602" t="s">
        <v>382</v>
      </c>
      <c r="AE21" s="4"/>
      <c r="AF21" s="4"/>
    </row>
    <row r="22" spans="1:32" ht="31.5" customHeight="1">
      <c r="A22" s="269" t="s">
        <v>378</v>
      </c>
      <c r="B22" s="363"/>
      <c r="C22" s="191"/>
      <c r="D22" s="189"/>
      <c r="E22" s="189"/>
      <c r="F22" s="189"/>
      <c r="G22" s="189"/>
      <c r="H22" s="189"/>
      <c r="I22" s="189"/>
      <c r="J22" s="189"/>
      <c r="K22" s="189"/>
      <c r="L22" s="189"/>
      <c r="M22" s="189"/>
      <c r="N22" s="189"/>
      <c r="O22" s="189">
        <f>SUM(C22:N22)</f>
        <v>0</v>
      </c>
      <c r="P22" s="192"/>
      <c r="Q22" s="603"/>
      <c r="R22" s="604">
        <v>198033000</v>
      </c>
      <c r="S22" s="604"/>
      <c r="T22" s="604"/>
      <c r="U22" s="604"/>
      <c r="V22" s="604"/>
      <c r="W22" s="604"/>
      <c r="X22" s="604"/>
      <c r="Y22" s="604"/>
      <c r="Z22" s="604"/>
      <c r="AA22" s="604"/>
      <c r="AB22" s="604"/>
      <c r="AC22" s="604">
        <f>SUM(Q22:AB22)</f>
        <v>198033000</v>
      </c>
      <c r="AD22" s="605"/>
      <c r="AE22" s="4"/>
      <c r="AF22" s="4"/>
    </row>
    <row r="23" spans="1:32" ht="31.5" customHeight="1">
      <c r="A23" s="270" t="s">
        <v>379</v>
      </c>
      <c r="B23" s="354"/>
      <c r="C23" s="186"/>
      <c r="D23" s="185"/>
      <c r="E23" s="185"/>
      <c r="F23" s="185"/>
      <c r="G23" s="185"/>
      <c r="H23" s="185"/>
      <c r="I23" s="185"/>
      <c r="J23" s="185"/>
      <c r="K23" s="185"/>
      <c r="L23" s="185"/>
      <c r="M23" s="185"/>
      <c r="N23" s="185"/>
      <c r="O23" s="185">
        <f>SUM(C23:N23)</f>
        <v>0</v>
      </c>
      <c r="P23" s="204" t="str">
        <f>_xlfn.IFERROR(O23/(SUMIF(C23:N23,"&gt;0",C22:N22))," ")</f>
        <v> </v>
      </c>
      <c r="Q23" s="186"/>
      <c r="R23" s="185"/>
      <c r="S23" s="185"/>
      <c r="T23" s="185"/>
      <c r="U23" s="185"/>
      <c r="V23" s="185"/>
      <c r="W23" s="185"/>
      <c r="X23" s="185"/>
      <c r="Y23" s="185"/>
      <c r="Z23" s="185"/>
      <c r="AA23" s="185"/>
      <c r="AB23" s="185"/>
      <c r="AC23" s="185">
        <f>SUM(Q23:AB23)</f>
        <v>0</v>
      </c>
      <c r="AD23" s="194" t="str">
        <f>_xlfn.IFERROR(AC23/(SUMIF(Q23:AB23,"&gt;0",Q22:AB22))," ")</f>
        <v> </v>
      </c>
      <c r="AE23" s="4"/>
      <c r="AF23" s="4"/>
    </row>
    <row r="24" spans="1:32" ht="31.5" customHeight="1">
      <c r="A24" s="270" t="s">
        <v>380</v>
      </c>
      <c r="B24" s="354"/>
      <c r="C24" s="186"/>
      <c r="D24" s="185"/>
      <c r="E24" s="185"/>
      <c r="F24" s="185"/>
      <c r="G24" s="185"/>
      <c r="H24" s="185"/>
      <c r="I24" s="185"/>
      <c r="J24" s="185"/>
      <c r="K24" s="185"/>
      <c r="L24" s="185"/>
      <c r="M24" s="185"/>
      <c r="N24" s="185"/>
      <c r="O24" s="185">
        <f>SUM(C24:N24)</f>
        <v>0</v>
      </c>
      <c r="P24" s="190"/>
      <c r="Q24" s="186"/>
      <c r="R24" s="185">
        <v>18003000</v>
      </c>
      <c r="S24" s="185">
        <v>18003000</v>
      </c>
      <c r="T24" s="185">
        <v>18003000</v>
      </c>
      <c r="U24" s="185">
        <v>18003000</v>
      </c>
      <c r="V24" s="185">
        <v>18003000</v>
      </c>
      <c r="W24" s="185">
        <v>18003000</v>
      </c>
      <c r="X24" s="185">
        <v>18003000</v>
      </c>
      <c r="Y24" s="185">
        <v>18003000</v>
      </c>
      <c r="Z24" s="185">
        <v>18003000</v>
      </c>
      <c r="AA24" s="185">
        <v>18003000</v>
      </c>
      <c r="AB24" s="185">
        <v>18003000</v>
      </c>
      <c r="AC24" s="185">
        <f>SUM(Q24:AB24)</f>
        <v>198033000</v>
      </c>
      <c r="AD24" s="194"/>
      <c r="AE24" s="4"/>
      <c r="AF24" s="4"/>
    </row>
    <row r="25" spans="1:32" ht="31.5" customHeight="1" thickBot="1">
      <c r="A25" s="459" t="s">
        <v>381</v>
      </c>
      <c r="B25" s="460"/>
      <c r="C25" s="187"/>
      <c r="D25" s="188"/>
      <c r="E25" s="188"/>
      <c r="F25" s="188"/>
      <c r="G25" s="188"/>
      <c r="H25" s="188"/>
      <c r="I25" s="188"/>
      <c r="J25" s="188"/>
      <c r="K25" s="188"/>
      <c r="L25" s="188"/>
      <c r="M25" s="188"/>
      <c r="N25" s="188"/>
      <c r="O25" s="188">
        <f>SUM(C25:N25)</f>
        <v>0</v>
      </c>
      <c r="P25" s="193" t="str">
        <f>_xlfn.IFERROR(O25/(SUMIF(C25:N25,"&gt;0",C24:N24))," ")</f>
        <v> </v>
      </c>
      <c r="Q25" s="187"/>
      <c r="R25" s="188"/>
      <c r="S25" s="188"/>
      <c r="T25" s="188"/>
      <c r="U25" s="188"/>
      <c r="V25" s="188"/>
      <c r="W25" s="188"/>
      <c r="X25" s="188"/>
      <c r="Y25" s="188"/>
      <c r="Z25" s="188"/>
      <c r="AA25" s="188"/>
      <c r="AB25" s="188"/>
      <c r="AC25" s="188">
        <f>SUM(Q25:AB25)</f>
        <v>0</v>
      </c>
      <c r="AD25" s="195"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13" t="s">
        <v>76</v>
      </c>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row>
    <row r="28" spans="1:30" ht="15" customHeight="1">
      <c r="A28" s="275" t="s">
        <v>189</v>
      </c>
      <c r="B28" s="436" t="s">
        <v>6</v>
      </c>
      <c r="C28" s="437"/>
      <c r="D28" s="354" t="s">
        <v>398</v>
      </c>
      <c r="E28" s="355"/>
      <c r="F28" s="355"/>
      <c r="G28" s="355"/>
      <c r="H28" s="355"/>
      <c r="I28" s="355"/>
      <c r="J28" s="355"/>
      <c r="K28" s="355"/>
      <c r="L28" s="355"/>
      <c r="M28" s="355"/>
      <c r="N28" s="355"/>
      <c r="O28" s="417"/>
      <c r="P28" s="273" t="s">
        <v>8</v>
      </c>
      <c r="Q28" s="273" t="s">
        <v>84</v>
      </c>
      <c r="R28" s="273"/>
      <c r="S28" s="273"/>
      <c r="T28" s="273"/>
      <c r="U28" s="273"/>
      <c r="V28" s="273"/>
      <c r="W28" s="273"/>
      <c r="X28" s="273"/>
      <c r="Y28" s="273"/>
      <c r="Z28" s="273"/>
      <c r="AA28" s="273"/>
      <c r="AB28" s="273"/>
      <c r="AC28" s="273"/>
      <c r="AD28" s="378"/>
    </row>
    <row r="29" spans="1:30" ht="27" customHeight="1">
      <c r="A29" s="276"/>
      <c r="B29" s="351"/>
      <c r="C29" s="394"/>
      <c r="D29" s="216" t="s">
        <v>39</v>
      </c>
      <c r="E29" s="216" t="s">
        <v>40</v>
      </c>
      <c r="F29" s="216" t="s">
        <v>41</v>
      </c>
      <c r="G29" s="216" t="s">
        <v>42</v>
      </c>
      <c r="H29" s="216" t="s">
        <v>43</v>
      </c>
      <c r="I29" s="216" t="s">
        <v>44</v>
      </c>
      <c r="J29" s="216" t="s">
        <v>45</v>
      </c>
      <c r="K29" s="216" t="s">
        <v>46</v>
      </c>
      <c r="L29" s="216" t="s">
        <v>47</v>
      </c>
      <c r="M29" s="216" t="s">
        <v>48</v>
      </c>
      <c r="N29" s="216" t="s">
        <v>49</v>
      </c>
      <c r="O29" s="216" t="s">
        <v>50</v>
      </c>
      <c r="P29" s="417"/>
      <c r="Q29" s="273"/>
      <c r="R29" s="273"/>
      <c r="S29" s="273"/>
      <c r="T29" s="273"/>
      <c r="U29" s="273"/>
      <c r="V29" s="273"/>
      <c r="W29" s="273"/>
      <c r="X29" s="273"/>
      <c r="Y29" s="273"/>
      <c r="Z29" s="273"/>
      <c r="AA29" s="273"/>
      <c r="AB29" s="273"/>
      <c r="AC29" s="273"/>
      <c r="AD29" s="378"/>
    </row>
    <row r="30" spans="1:30" ht="42" customHeight="1" thickBot="1">
      <c r="A30" s="88"/>
      <c r="B30" s="271"/>
      <c r="C30" s="272"/>
      <c r="D30" s="92"/>
      <c r="E30" s="92"/>
      <c r="F30" s="92"/>
      <c r="G30" s="92"/>
      <c r="H30" s="92"/>
      <c r="I30" s="92"/>
      <c r="J30" s="92"/>
      <c r="K30" s="92"/>
      <c r="L30" s="92"/>
      <c r="M30" s="92"/>
      <c r="N30" s="92"/>
      <c r="O30" s="92"/>
      <c r="P30" s="89">
        <f>SUM(D30:O30)</f>
        <v>0</v>
      </c>
      <c r="Q30" s="282"/>
      <c r="R30" s="282"/>
      <c r="S30" s="282"/>
      <c r="T30" s="282"/>
      <c r="U30" s="282"/>
      <c r="V30" s="282"/>
      <c r="W30" s="282"/>
      <c r="X30" s="282"/>
      <c r="Y30" s="282"/>
      <c r="Z30" s="282"/>
      <c r="AA30" s="282"/>
      <c r="AB30" s="282"/>
      <c r="AC30" s="282"/>
      <c r="AD30" s="283"/>
    </row>
    <row r="31" spans="1:30" ht="45" customHeight="1">
      <c r="A31" s="279" t="s">
        <v>292</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1"/>
    </row>
    <row r="32" spans="1:41" ht="22.5" customHeight="1">
      <c r="A32" s="270" t="s">
        <v>190</v>
      </c>
      <c r="B32" s="273" t="s">
        <v>62</v>
      </c>
      <c r="C32" s="273" t="s">
        <v>6</v>
      </c>
      <c r="D32" s="273" t="s">
        <v>60</v>
      </c>
      <c r="E32" s="273"/>
      <c r="F32" s="273"/>
      <c r="G32" s="273"/>
      <c r="H32" s="273"/>
      <c r="I32" s="273"/>
      <c r="J32" s="273"/>
      <c r="K32" s="273"/>
      <c r="L32" s="273"/>
      <c r="M32" s="273"/>
      <c r="N32" s="273"/>
      <c r="O32" s="273"/>
      <c r="P32" s="273"/>
      <c r="Q32" s="273" t="s">
        <v>85</v>
      </c>
      <c r="R32" s="273"/>
      <c r="S32" s="273"/>
      <c r="T32" s="273"/>
      <c r="U32" s="273"/>
      <c r="V32" s="273"/>
      <c r="W32" s="273"/>
      <c r="X32" s="273"/>
      <c r="Y32" s="273"/>
      <c r="Z32" s="273"/>
      <c r="AA32" s="273"/>
      <c r="AB32" s="273"/>
      <c r="AC32" s="273"/>
      <c r="AD32" s="378"/>
      <c r="AG32" s="90"/>
      <c r="AH32" s="90"/>
      <c r="AI32" s="90"/>
      <c r="AJ32" s="90"/>
      <c r="AK32" s="90"/>
      <c r="AL32" s="90"/>
      <c r="AM32" s="90"/>
      <c r="AN32" s="90"/>
      <c r="AO32" s="90"/>
    </row>
    <row r="33" spans="1:41" ht="27" customHeight="1">
      <c r="A33" s="270"/>
      <c r="B33" s="273"/>
      <c r="C33" s="274"/>
      <c r="D33" s="216" t="s">
        <v>39</v>
      </c>
      <c r="E33" s="216" t="s">
        <v>40</v>
      </c>
      <c r="F33" s="216" t="s">
        <v>41</v>
      </c>
      <c r="G33" s="216" t="s">
        <v>42</v>
      </c>
      <c r="H33" s="216" t="s">
        <v>43</v>
      </c>
      <c r="I33" s="216" t="s">
        <v>44</v>
      </c>
      <c r="J33" s="216" t="s">
        <v>45</v>
      </c>
      <c r="K33" s="216" t="s">
        <v>46</v>
      </c>
      <c r="L33" s="216" t="s">
        <v>47</v>
      </c>
      <c r="M33" s="216" t="s">
        <v>48</v>
      </c>
      <c r="N33" s="216" t="s">
        <v>49</v>
      </c>
      <c r="O33" s="216" t="s">
        <v>50</v>
      </c>
      <c r="P33" s="216" t="s">
        <v>8</v>
      </c>
      <c r="Q33" s="273" t="s">
        <v>402</v>
      </c>
      <c r="R33" s="273"/>
      <c r="S33" s="273"/>
      <c r="T33" s="273" t="s">
        <v>403</v>
      </c>
      <c r="U33" s="273"/>
      <c r="V33" s="273"/>
      <c r="W33" s="351" t="s">
        <v>81</v>
      </c>
      <c r="X33" s="352"/>
      <c r="Y33" s="352"/>
      <c r="Z33" s="394"/>
      <c r="AA33" s="351" t="s">
        <v>82</v>
      </c>
      <c r="AB33" s="352"/>
      <c r="AC33" s="352"/>
      <c r="AD33" s="353"/>
      <c r="AG33" s="90"/>
      <c r="AH33" s="90"/>
      <c r="AI33" s="90"/>
      <c r="AJ33" s="90"/>
      <c r="AK33" s="90"/>
      <c r="AL33" s="90"/>
      <c r="AM33" s="90"/>
      <c r="AN33" s="90"/>
      <c r="AO33" s="90"/>
    </row>
    <row r="34" spans="1:41" ht="45" customHeight="1">
      <c r="A34" s="277" t="str">
        <f>C17</f>
        <v>Ofrecer asistencia técnica a 19 instancias que incluyen las Bancadas de Mujeres de las Juntas Administradoras Locales y la Mesa Multipartidista de género en el Distrito Capital</v>
      </c>
      <c r="B34" s="507">
        <v>0.15</v>
      </c>
      <c r="C34" s="93" t="s">
        <v>9</v>
      </c>
      <c r="D34" s="92"/>
      <c r="E34" s="92">
        <v>5</v>
      </c>
      <c r="F34" s="92">
        <v>10</v>
      </c>
      <c r="G34" s="92">
        <v>10</v>
      </c>
      <c r="H34" s="92">
        <v>10</v>
      </c>
      <c r="I34" s="92">
        <v>5</v>
      </c>
      <c r="J34" s="92">
        <v>5</v>
      </c>
      <c r="K34" s="92">
        <v>10</v>
      </c>
      <c r="L34" s="92">
        <v>15</v>
      </c>
      <c r="M34" s="92">
        <v>10</v>
      </c>
      <c r="N34" s="92">
        <v>10</v>
      </c>
      <c r="O34" s="92">
        <v>5</v>
      </c>
      <c r="P34" s="205">
        <v>19</v>
      </c>
      <c r="Q34" s="284"/>
      <c r="R34" s="285"/>
      <c r="S34" s="286"/>
      <c r="T34" s="285"/>
      <c r="U34" s="285"/>
      <c r="V34" s="286"/>
      <c r="W34" s="284"/>
      <c r="X34" s="285"/>
      <c r="Y34" s="285"/>
      <c r="Z34" s="286"/>
      <c r="AA34" s="284"/>
      <c r="AB34" s="285"/>
      <c r="AC34" s="285"/>
      <c r="AD34" s="425"/>
      <c r="AG34" s="90"/>
      <c r="AH34" s="90"/>
      <c r="AI34" s="90"/>
      <c r="AJ34" s="90"/>
      <c r="AK34" s="90"/>
      <c r="AL34" s="90"/>
      <c r="AM34" s="90"/>
      <c r="AN34" s="90"/>
      <c r="AO34" s="90"/>
    </row>
    <row r="35" spans="1:41" ht="45" customHeight="1" thickBot="1">
      <c r="A35" s="278"/>
      <c r="B35" s="508"/>
      <c r="C35" s="94" t="s">
        <v>10</v>
      </c>
      <c r="D35" s="95"/>
      <c r="E35" s="95"/>
      <c r="F35" s="95"/>
      <c r="G35" s="96"/>
      <c r="H35" s="96"/>
      <c r="I35" s="96"/>
      <c r="J35" s="96"/>
      <c r="K35" s="96"/>
      <c r="L35" s="96"/>
      <c r="M35" s="96"/>
      <c r="N35" s="96"/>
      <c r="O35" s="96"/>
      <c r="P35" s="172">
        <f>SUM(D35:O35)</f>
        <v>0</v>
      </c>
      <c r="Q35" s="287"/>
      <c r="R35" s="288"/>
      <c r="S35" s="289"/>
      <c r="T35" s="288"/>
      <c r="U35" s="288"/>
      <c r="V35" s="289"/>
      <c r="W35" s="287"/>
      <c r="X35" s="288"/>
      <c r="Y35" s="288"/>
      <c r="Z35" s="289"/>
      <c r="AA35" s="287"/>
      <c r="AB35" s="288"/>
      <c r="AC35" s="288"/>
      <c r="AD35" s="426"/>
      <c r="AE35" s="50"/>
      <c r="AF35" s="97"/>
      <c r="AG35" s="90"/>
      <c r="AH35" s="90"/>
      <c r="AI35" s="90"/>
      <c r="AJ35" s="90"/>
      <c r="AK35" s="90"/>
      <c r="AL35" s="90"/>
      <c r="AM35" s="90"/>
      <c r="AN35" s="90"/>
      <c r="AO35" s="90"/>
    </row>
    <row r="36" spans="1:41" ht="25.5" customHeight="1">
      <c r="A36" s="269" t="s">
        <v>191</v>
      </c>
      <c r="B36" s="264" t="s">
        <v>61</v>
      </c>
      <c r="C36" s="418" t="s">
        <v>11</v>
      </c>
      <c r="D36" s="418"/>
      <c r="E36" s="418"/>
      <c r="F36" s="418"/>
      <c r="G36" s="418"/>
      <c r="H36" s="418"/>
      <c r="I36" s="418"/>
      <c r="J36" s="418"/>
      <c r="K36" s="418"/>
      <c r="L36" s="418"/>
      <c r="M36" s="418"/>
      <c r="N36" s="418"/>
      <c r="O36" s="418"/>
      <c r="P36" s="418"/>
      <c r="Q36" s="363" t="s">
        <v>78</v>
      </c>
      <c r="R36" s="364"/>
      <c r="S36" s="364"/>
      <c r="T36" s="364"/>
      <c r="U36" s="364"/>
      <c r="V36" s="364"/>
      <c r="W36" s="364"/>
      <c r="X36" s="364"/>
      <c r="Y36" s="364"/>
      <c r="Z36" s="364"/>
      <c r="AA36" s="364"/>
      <c r="AB36" s="364"/>
      <c r="AC36" s="364"/>
      <c r="AD36" s="365"/>
      <c r="AG36" s="90"/>
      <c r="AH36" s="90"/>
      <c r="AI36" s="90"/>
      <c r="AJ36" s="90"/>
      <c r="AK36" s="90"/>
      <c r="AL36" s="90"/>
      <c r="AM36" s="90"/>
      <c r="AN36" s="90"/>
      <c r="AO36" s="90"/>
    </row>
    <row r="37" spans="1:41" ht="25.5" customHeight="1">
      <c r="A37" s="270"/>
      <c r="B37" s="265"/>
      <c r="C37" s="216" t="s">
        <v>12</v>
      </c>
      <c r="D37" s="216" t="s">
        <v>36</v>
      </c>
      <c r="E37" s="216" t="s">
        <v>37</v>
      </c>
      <c r="F37" s="216" t="s">
        <v>38</v>
      </c>
      <c r="G37" s="216" t="s">
        <v>51</v>
      </c>
      <c r="H37" s="216" t="s">
        <v>52</v>
      </c>
      <c r="I37" s="216" t="s">
        <v>53</v>
      </c>
      <c r="J37" s="216" t="s">
        <v>54</v>
      </c>
      <c r="K37" s="216" t="s">
        <v>55</v>
      </c>
      <c r="L37" s="216" t="s">
        <v>56</v>
      </c>
      <c r="M37" s="216" t="s">
        <v>57</v>
      </c>
      <c r="N37" s="216" t="s">
        <v>58</v>
      </c>
      <c r="O37" s="216" t="s">
        <v>59</v>
      </c>
      <c r="P37" s="216" t="s">
        <v>63</v>
      </c>
      <c r="Q37" s="354" t="s">
        <v>83</v>
      </c>
      <c r="R37" s="355"/>
      <c r="S37" s="355"/>
      <c r="T37" s="355"/>
      <c r="U37" s="355"/>
      <c r="V37" s="355"/>
      <c r="W37" s="355"/>
      <c r="X37" s="355"/>
      <c r="Y37" s="355"/>
      <c r="Z37" s="355"/>
      <c r="AA37" s="355"/>
      <c r="AB37" s="355"/>
      <c r="AC37" s="355"/>
      <c r="AD37" s="356"/>
      <c r="AG37" s="98"/>
      <c r="AH37" s="98"/>
      <c r="AI37" s="98"/>
      <c r="AJ37" s="98"/>
      <c r="AK37" s="98"/>
      <c r="AL37" s="98"/>
      <c r="AM37" s="98"/>
      <c r="AN37" s="98"/>
      <c r="AO37" s="98"/>
    </row>
    <row r="38" spans="1:41" ht="28.5" customHeight="1">
      <c r="A38" s="267" t="s">
        <v>428</v>
      </c>
      <c r="B38" s="451">
        <v>0.1</v>
      </c>
      <c r="C38" s="93" t="s">
        <v>9</v>
      </c>
      <c r="D38" s="99"/>
      <c r="E38" s="99">
        <v>0.05</v>
      </c>
      <c r="F38" s="99">
        <v>0.1</v>
      </c>
      <c r="G38" s="99">
        <v>0.1</v>
      </c>
      <c r="H38" s="99">
        <v>0.1</v>
      </c>
      <c r="I38" s="99">
        <v>0.05</v>
      </c>
      <c r="J38" s="99">
        <v>0.05</v>
      </c>
      <c r="K38" s="99">
        <v>0.1</v>
      </c>
      <c r="L38" s="99">
        <v>0.2</v>
      </c>
      <c r="M38" s="99">
        <v>0.1</v>
      </c>
      <c r="N38" s="99">
        <v>0.1</v>
      </c>
      <c r="O38" s="99">
        <v>0.05</v>
      </c>
      <c r="P38" s="100">
        <f>SUM(D38:O38)</f>
        <v>1</v>
      </c>
      <c r="Q38" s="357"/>
      <c r="R38" s="358"/>
      <c r="S38" s="358"/>
      <c r="T38" s="358"/>
      <c r="U38" s="358"/>
      <c r="V38" s="358"/>
      <c r="W38" s="358"/>
      <c r="X38" s="358"/>
      <c r="Y38" s="358"/>
      <c r="Z38" s="358"/>
      <c r="AA38" s="358"/>
      <c r="AB38" s="358"/>
      <c r="AC38" s="358"/>
      <c r="AD38" s="359"/>
      <c r="AE38" s="101"/>
      <c r="AG38" s="102"/>
      <c r="AH38" s="102"/>
      <c r="AI38" s="102"/>
      <c r="AJ38" s="102"/>
      <c r="AK38" s="102"/>
      <c r="AL38" s="102"/>
      <c r="AM38" s="102"/>
      <c r="AN38" s="102"/>
      <c r="AO38" s="102"/>
    </row>
    <row r="39" spans="1:31" ht="28.5" customHeight="1">
      <c r="A39" s="268"/>
      <c r="B39" s="452"/>
      <c r="C39" s="103" t="s">
        <v>10</v>
      </c>
      <c r="D39" s="104"/>
      <c r="E39" s="104"/>
      <c r="F39" s="104"/>
      <c r="G39" s="104"/>
      <c r="H39" s="104"/>
      <c r="I39" s="104"/>
      <c r="J39" s="104"/>
      <c r="K39" s="104"/>
      <c r="L39" s="104"/>
      <c r="M39" s="104"/>
      <c r="N39" s="104"/>
      <c r="O39" s="104"/>
      <c r="P39" s="105">
        <f>SUM(D39:O39)</f>
        <v>0</v>
      </c>
      <c r="Q39" s="360"/>
      <c r="R39" s="361"/>
      <c r="S39" s="361"/>
      <c r="T39" s="361"/>
      <c r="U39" s="361"/>
      <c r="V39" s="361"/>
      <c r="W39" s="361"/>
      <c r="X39" s="361"/>
      <c r="Y39" s="361"/>
      <c r="Z39" s="361"/>
      <c r="AA39" s="361"/>
      <c r="AB39" s="361"/>
      <c r="AC39" s="361"/>
      <c r="AD39" s="362"/>
      <c r="AE39" s="101"/>
    </row>
    <row r="40" spans="1:31" ht="28.5" customHeight="1">
      <c r="A40" s="268" t="s">
        <v>429</v>
      </c>
      <c r="B40" s="509">
        <v>0.05</v>
      </c>
      <c r="C40" s="106" t="s">
        <v>9</v>
      </c>
      <c r="D40" s="107"/>
      <c r="E40" s="107">
        <v>0.05</v>
      </c>
      <c r="F40" s="107">
        <v>0.1</v>
      </c>
      <c r="G40" s="107">
        <v>0.1</v>
      </c>
      <c r="H40" s="107">
        <v>0.1</v>
      </c>
      <c r="I40" s="107">
        <v>0.1</v>
      </c>
      <c r="J40" s="107">
        <v>0.1</v>
      </c>
      <c r="K40" s="107">
        <v>0.1</v>
      </c>
      <c r="L40" s="107">
        <v>0.1</v>
      </c>
      <c r="M40" s="107">
        <v>0.1</v>
      </c>
      <c r="N40" s="107">
        <v>0.1</v>
      </c>
      <c r="O40" s="107">
        <v>0.05</v>
      </c>
      <c r="P40" s="105">
        <f>SUM(D40:O40)</f>
        <v>0.9999999999999999</v>
      </c>
      <c r="Q40" s="388"/>
      <c r="R40" s="389"/>
      <c r="S40" s="389"/>
      <c r="T40" s="389"/>
      <c r="U40" s="389"/>
      <c r="V40" s="389"/>
      <c r="W40" s="389"/>
      <c r="X40" s="389"/>
      <c r="Y40" s="389"/>
      <c r="Z40" s="389"/>
      <c r="AA40" s="389"/>
      <c r="AB40" s="389"/>
      <c r="AC40" s="389"/>
      <c r="AD40" s="510"/>
      <c r="AE40" s="101"/>
    </row>
    <row r="41" spans="1:31" ht="28.5" customHeight="1">
      <c r="A41" s="268"/>
      <c r="B41" s="452"/>
      <c r="C41" s="103" t="s">
        <v>10</v>
      </c>
      <c r="D41" s="104"/>
      <c r="E41" s="104"/>
      <c r="F41" s="104"/>
      <c r="G41" s="104"/>
      <c r="H41" s="104"/>
      <c r="I41" s="104"/>
      <c r="J41" s="104"/>
      <c r="K41" s="104"/>
      <c r="L41" s="108"/>
      <c r="M41" s="108"/>
      <c r="N41" s="108"/>
      <c r="O41" s="108"/>
      <c r="P41" s="105">
        <f>SUM(D41:O41)</f>
        <v>0</v>
      </c>
      <c r="Q41" s="511"/>
      <c r="R41" s="512"/>
      <c r="S41" s="512"/>
      <c r="T41" s="512"/>
      <c r="U41" s="512"/>
      <c r="V41" s="512"/>
      <c r="W41" s="512"/>
      <c r="X41" s="512"/>
      <c r="Y41" s="512"/>
      <c r="Z41" s="512"/>
      <c r="AA41" s="512"/>
      <c r="AB41" s="512"/>
      <c r="AC41" s="512"/>
      <c r="AD41" s="513"/>
      <c r="AE41" s="101"/>
    </row>
    <row r="42" ht="15">
      <c r="A42" s="52" t="s">
        <v>294</v>
      </c>
    </row>
  </sheetData>
  <sheetProtection/>
  <mergeCells count="76">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textLength" operator="lessThanOrEqual" allowBlank="1" showInputMessage="1" showErrorMessage="1" errorTitle="Máximo 2.000 caracteres" error="Máximo 2.000 caracteres" sqref="AA34 Q34 W34 Q38:AD41">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0"/>
  <customProperties>
    <customPr name="_pios_id" r:id="rId4"/>
  </customProperties>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55" zoomScaleNormal="55"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92"/>
      <c r="B1" s="495" t="s">
        <v>16</v>
      </c>
      <c r="C1" s="496"/>
      <c r="D1" s="496"/>
      <c r="E1" s="496"/>
      <c r="F1" s="496"/>
      <c r="G1" s="496"/>
      <c r="H1" s="496"/>
      <c r="I1" s="496"/>
      <c r="J1" s="496"/>
      <c r="K1" s="496"/>
      <c r="L1" s="496"/>
      <c r="M1" s="496"/>
      <c r="N1" s="496"/>
      <c r="O1" s="496"/>
      <c r="P1" s="496"/>
      <c r="Q1" s="496"/>
      <c r="R1" s="496"/>
      <c r="S1" s="496"/>
      <c r="T1" s="496"/>
      <c r="U1" s="496"/>
      <c r="V1" s="496"/>
      <c r="W1" s="496"/>
      <c r="X1" s="496"/>
      <c r="Y1" s="496"/>
      <c r="Z1" s="496"/>
      <c r="AA1" s="497"/>
      <c r="AB1" s="498" t="s">
        <v>418</v>
      </c>
      <c r="AC1" s="499"/>
      <c r="AD1" s="500"/>
    </row>
    <row r="2" spans="1:30" ht="30.75" customHeight="1" thickBot="1">
      <c r="A2" s="493"/>
      <c r="B2" s="495" t="s">
        <v>17</v>
      </c>
      <c r="C2" s="496"/>
      <c r="D2" s="496"/>
      <c r="E2" s="496"/>
      <c r="F2" s="496"/>
      <c r="G2" s="496"/>
      <c r="H2" s="496"/>
      <c r="I2" s="496"/>
      <c r="J2" s="496"/>
      <c r="K2" s="496"/>
      <c r="L2" s="496"/>
      <c r="M2" s="496"/>
      <c r="N2" s="496"/>
      <c r="O2" s="496"/>
      <c r="P2" s="496"/>
      <c r="Q2" s="496"/>
      <c r="R2" s="496"/>
      <c r="S2" s="496"/>
      <c r="T2" s="496"/>
      <c r="U2" s="496"/>
      <c r="V2" s="496"/>
      <c r="W2" s="496"/>
      <c r="X2" s="496"/>
      <c r="Y2" s="496"/>
      <c r="Z2" s="496"/>
      <c r="AA2" s="497"/>
      <c r="AB2" s="501" t="s">
        <v>413</v>
      </c>
      <c r="AC2" s="502"/>
      <c r="AD2" s="503"/>
    </row>
    <row r="3" spans="1:30" ht="24" customHeight="1">
      <c r="A3" s="493"/>
      <c r="B3" s="279" t="s">
        <v>295</v>
      </c>
      <c r="C3" s="280"/>
      <c r="D3" s="280"/>
      <c r="E3" s="280"/>
      <c r="F3" s="280"/>
      <c r="G3" s="280"/>
      <c r="H3" s="280"/>
      <c r="I3" s="280"/>
      <c r="J3" s="280"/>
      <c r="K3" s="280"/>
      <c r="L3" s="280"/>
      <c r="M3" s="280"/>
      <c r="N3" s="280"/>
      <c r="O3" s="280"/>
      <c r="P3" s="280"/>
      <c r="Q3" s="280"/>
      <c r="R3" s="280"/>
      <c r="S3" s="280"/>
      <c r="T3" s="280"/>
      <c r="U3" s="280"/>
      <c r="V3" s="280"/>
      <c r="W3" s="280"/>
      <c r="X3" s="280"/>
      <c r="Y3" s="280"/>
      <c r="Z3" s="280"/>
      <c r="AA3" s="281"/>
      <c r="AB3" s="501" t="s">
        <v>419</v>
      </c>
      <c r="AC3" s="502"/>
      <c r="AD3" s="503"/>
    </row>
    <row r="4" spans="1:30" ht="21.75" customHeight="1" thickBot="1">
      <c r="A4" s="494"/>
      <c r="B4" s="504"/>
      <c r="C4" s="505"/>
      <c r="D4" s="505"/>
      <c r="E4" s="505"/>
      <c r="F4" s="505"/>
      <c r="G4" s="505"/>
      <c r="H4" s="505"/>
      <c r="I4" s="505"/>
      <c r="J4" s="505"/>
      <c r="K4" s="505"/>
      <c r="L4" s="505"/>
      <c r="M4" s="505"/>
      <c r="N4" s="505"/>
      <c r="O4" s="505"/>
      <c r="P4" s="505"/>
      <c r="Q4" s="505"/>
      <c r="R4" s="505"/>
      <c r="S4" s="505"/>
      <c r="T4" s="505"/>
      <c r="U4" s="505"/>
      <c r="V4" s="505"/>
      <c r="W4" s="505"/>
      <c r="X4" s="505"/>
      <c r="Y4" s="505"/>
      <c r="Z4" s="505"/>
      <c r="AA4" s="506"/>
      <c r="AB4" s="489" t="s">
        <v>175</v>
      </c>
      <c r="AC4" s="490"/>
      <c r="AD4" s="491"/>
    </row>
    <row r="5" spans="1:30" ht="9" customHeight="1" thickBot="1">
      <c r="A5" s="53"/>
      <c r="B5" s="220"/>
      <c r="C5" s="22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23" t="s">
        <v>293</v>
      </c>
      <c r="B7" s="324"/>
      <c r="C7" s="483"/>
      <c r="D7" s="327" t="s">
        <v>71</v>
      </c>
      <c r="E7" s="486"/>
      <c r="F7" s="486"/>
      <c r="G7" s="486"/>
      <c r="H7" s="328"/>
      <c r="I7" s="600">
        <v>44956</v>
      </c>
      <c r="J7" s="443"/>
      <c r="K7" s="327" t="s">
        <v>67</v>
      </c>
      <c r="L7" s="328"/>
      <c r="M7" s="438" t="s">
        <v>70</v>
      </c>
      <c r="N7" s="439"/>
      <c r="O7" s="336" t="s">
        <v>420</v>
      </c>
      <c r="P7" s="337"/>
      <c r="Q7" s="56"/>
      <c r="R7" s="56"/>
      <c r="S7" s="56"/>
      <c r="T7" s="56"/>
      <c r="U7" s="56"/>
      <c r="V7" s="56"/>
      <c r="W7" s="56"/>
      <c r="X7" s="56"/>
      <c r="Y7" s="56"/>
      <c r="Z7" s="57"/>
      <c r="AA7" s="56"/>
      <c r="AB7" s="56"/>
      <c r="AC7" s="62"/>
      <c r="AD7" s="63"/>
    </row>
    <row r="8" spans="1:30" ht="15">
      <c r="A8" s="481"/>
      <c r="B8" s="482"/>
      <c r="C8" s="484"/>
      <c r="D8" s="329"/>
      <c r="E8" s="487"/>
      <c r="F8" s="487"/>
      <c r="G8" s="487"/>
      <c r="H8" s="330"/>
      <c r="I8" s="444"/>
      <c r="J8" s="445"/>
      <c r="K8" s="329"/>
      <c r="L8" s="330"/>
      <c r="M8" s="431" t="s">
        <v>68</v>
      </c>
      <c r="N8" s="432"/>
      <c r="O8" s="404"/>
      <c r="P8" s="405"/>
      <c r="Q8" s="56"/>
      <c r="R8" s="56"/>
      <c r="S8" s="56"/>
      <c r="T8" s="56"/>
      <c r="U8" s="56"/>
      <c r="V8" s="56"/>
      <c r="W8" s="56"/>
      <c r="X8" s="56"/>
      <c r="Y8" s="56"/>
      <c r="Z8" s="57"/>
      <c r="AA8" s="56"/>
      <c r="AB8" s="56"/>
      <c r="AC8" s="62"/>
      <c r="AD8" s="63"/>
    </row>
    <row r="9" spans="1:30" ht="15.75" thickBot="1">
      <c r="A9" s="325"/>
      <c r="B9" s="326"/>
      <c r="C9" s="485"/>
      <c r="D9" s="331"/>
      <c r="E9" s="488"/>
      <c r="F9" s="488"/>
      <c r="G9" s="488"/>
      <c r="H9" s="332"/>
      <c r="I9" s="446"/>
      <c r="J9" s="447"/>
      <c r="K9" s="331"/>
      <c r="L9" s="332"/>
      <c r="M9" s="338" t="s">
        <v>69</v>
      </c>
      <c r="N9" s="339"/>
      <c r="O9" s="406"/>
      <c r="P9" s="407"/>
      <c r="Q9" s="56"/>
      <c r="R9" s="56"/>
      <c r="S9" s="56"/>
      <c r="T9" s="56"/>
      <c r="U9" s="56"/>
      <c r="V9" s="56"/>
      <c r="W9" s="56"/>
      <c r="X9" s="56"/>
      <c r="Y9" s="56"/>
      <c r="Z9" s="57"/>
      <c r="AA9" s="56"/>
      <c r="AB9" s="56"/>
      <c r="AC9" s="62"/>
      <c r="AD9" s="63"/>
    </row>
    <row r="10" spans="1:30" s="183" customFormat="1" ht="15" customHeight="1" thickBot="1">
      <c r="A10" s="179"/>
      <c r="B10" s="180"/>
      <c r="C10" s="180"/>
      <c r="D10" s="67"/>
      <c r="E10" s="67"/>
      <c r="F10" s="67"/>
      <c r="G10" s="67"/>
      <c r="H10" s="67"/>
      <c r="I10" s="176"/>
      <c r="J10" s="176"/>
      <c r="K10" s="67"/>
      <c r="L10" s="67"/>
      <c r="M10" s="177"/>
      <c r="N10" s="177"/>
      <c r="O10" s="178"/>
      <c r="P10" s="178"/>
      <c r="Q10" s="180"/>
      <c r="R10" s="180"/>
      <c r="S10" s="180"/>
      <c r="T10" s="180"/>
      <c r="U10" s="180"/>
      <c r="V10" s="180"/>
      <c r="W10" s="180"/>
      <c r="X10" s="180"/>
      <c r="Y10" s="180"/>
      <c r="Z10" s="181"/>
      <c r="AA10" s="180"/>
      <c r="AB10" s="180"/>
      <c r="AC10" s="182"/>
      <c r="AD10" s="184"/>
    </row>
    <row r="11" spans="1:30" ht="15" customHeight="1">
      <c r="A11" s="327" t="s">
        <v>0</v>
      </c>
      <c r="B11" s="328"/>
      <c r="C11" s="379" t="s">
        <v>140</v>
      </c>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1"/>
    </row>
    <row r="12" spans="1:30" ht="15" customHeight="1">
      <c r="A12" s="329"/>
      <c r="B12" s="330"/>
      <c r="C12" s="382"/>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4"/>
    </row>
    <row r="13" spans="1:30" ht="15" customHeight="1" thickBot="1">
      <c r="A13" s="331"/>
      <c r="B13" s="332"/>
      <c r="C13" s="385"/>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99" t="s">
        <v>77</v>
      </c>
      <c r="B15" s="400"/>
      <c r="C15" s="448" t="s">
        <v>421</v>
      </c>
      <c r="D15" s="449"/>
      <c r="E15" s="449"/>
      <c r="F15" s="449"/>
      <c r="G15" s="449"/>
      <c r="H15" s="449"/>
      <c r="I15" s="449"/>
      <c r="J15" s="449"/>
      <c r="K15" s="450"/>
      <c r="L15" s="408" t="s">
        <v>73</v>
      </c>
      <c r="M15" s="430"/>
      <c r="N15" s="430"/>
      <c r="O15" s="430"/>
      <c r="P15" s="430"/>
      <c r="Q15" s="409"/>
      <c r="R15" s="333" t="s">
        <v>422</v>
      </c>
      <c r="S15" s="334"/>
      <c r="T15" s="334"/>
      <c r="U15" s="334"/>
      <c r="V15" s="334"/>
      <c r="W15" s="334"/>
      <c r="X15" s="335"/>
      <c r="Y15" s="408" t="s">
        <v>72</v>
      </c>
      <c r="Z15" s="409"/>
      <c r="AA15" s="422" t="s">
        <v>247</v>
      </c>
      <c r="AB15" s="423"/>
      <c r="AC15" s="423"/>
      <c r="AD15" s="424"/>
    </row>
    <row r="16" spans="1:30" ht="9" customHeight="1" thickBot="1">
      <c r="A16" s="61"/>
      <c r="B16" s="56"/>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75"/>
      <c r="AD16" s="76"/>
    </row>
    <row r="17" spans="1:30" s="78" customFormat="1" ht="37.5" customHeight="1" thickBot="1">
      <c r="A17" s="399" t="s">
        <v>79</v>
      </c>
      <c r="B17" s="400"/>
      <c r="C17" s="375" t="s">
        <v>430</v>
      </c>
      <c r="D17" s="376"/>
      <c r="E17" s="376"/>
      <c r="F17" s="376"/>
      <c r="G17" s="376"/>
      <c r="H17" s="376"/>
      <c r="I17" s="376"/>
      <c r="J17" s="376"/>
      <c r="K17" s="376"/>
      <c r="L17" s="376"/>
      <c r="M17" s="376"/>
      <c r="N17" s="376"/>
      <c r="O17" s="376"/>
      <c r="P17" s="376"/>
      <c r="Q17" s="377"/>
      <c r="R17" s="461" t="s">
        <v>374</v>
      </c>
      <c r="S17" s="462"/>
      <c r="T17" s="462"/>
      <c r="U17" s="462"/>
      <c r="V17" s="463"/>
      <c r="W17" s="470">
        <v>60</v>
      </c>
      <c r="X17" s="471"/>
      <c r="Y17" s="462" t="s">
        <v>15</v>
      </c>
      <c r="Z17" s="462"/>
      <c r="AA17" s="462"/>
      <c r="AB17" s="463"/>
      <c r="AC17" s="347">
        <v>0.2</v>
      </c>
      <c r="AD17" s="34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1" t="s">
        <v>1</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3"/>
      <c r="AE19" s="86"/>
      <c r="AF19" s="86"/>
    </row>
    <row r="20" spans="1:32" ht="31.5" customHeight="1" thickBot="1">
      <c r="A20" s="85"/>
      <c r="B20" s="62"/>
      <c r="C20" s="464" t="s">
        <v>376</v>
      </c>
      <c r="D20" s="465"/>
      <c r="E20" s="465"/>
      <c r="F20" s="465"/>
      <c r="G20" s="465"/>
      <c r="H20" s="465"/>
      <c r="I20" s="465"/>
      <c r="J20" s="465"/>
      <c r="K20" s="465"/>
      <c r="L20" s="465"/>
      <c r="M20" s="465"/>
      <c r="N20" s="465"/>
      <c r="O20" s="465"/>
      <c r="P20" s="466"/>
      <c r="Q20" s="467" t="s">
        <v>377</v>
      </c>
      <c r="R20" s="468"/>
      <c r="S20" s="468"/>
      <c r="T20" s="468"/>
      <c r="U20" s="468"/>
      <c r="V20" s="468"/>
      <c r="W20" s="468"/>
      <c r="X20" s="468"/>
      <c r="Y20" s="468"/>
      <c r="Z20" s="468"/>
      <c r="AA20" s="468"/>
      <c r="AB20" s="468"/>
      <c r="AC20" s="468"/>
      <c r="AD20" s="469"/>
      <c r="AE20" s="86"/>
      <c r="AF20" s="86"/>
    </row>
    <row r="21" spans="1:32" ht="31.5" customHeight="1" thickBot="1">
      <c r="A21" s="61"/>
      <c r="B21" s="56"/>
      <c r="C21" s="217" t="s">
        <v>39</v>
      </c>
      <c r="D21" s="218" t="s">
        <v>40</v>
      </c>
      <c r="E21" s="218" t="s">
        <v>41</v>
      </c>
      <c r="F21" s="218" t="s">
        <v>42</v>
      </c>
      <c r="G21" s="218" t="s">
        <v>43</v>
      </c>
      <c r="H21" s="218" t="s">
        <v>44</v>
      </c>
      <c r="I21" s="218" t="s">
        <v>45</v>
      </c>
      <c r="J21" s="218" t="s">
        <v>46</v>
      </c>
      <c r="K21" s="218" t="s">
        <v>47</v>
      </c>
      <c r="L21" s="218" t="s">
        <v>48</v>
      </c>
      <c r="M21" s="218" t="s">
        <v>49</v>
      </c>
      <c r="N21" s="218" t="s">
        <v>50</v>
      </c>
      <c r="O21" s="218" t="s">
        <v>8</v>
      </c>
      <c r="P21" s="219" t="s">
        <v>382</v>
      </c>
      <c r="Q21" s="601" t="s">
        <v>39</v>
      </c>
      <c r="R21" s="259" t="s">
        <v>40</v>
      </c>
      <c r="S21" s="259" t="s">
        <v>41</v>
      </c>
      <c r="T21" s="259" t="s">
        <v>42</v>
      </c>
      <c r="U21" s="259" t="s">
        <v>43</v>
      </c>
      <c r="V21" s="259" t="s">
        <v>44</v>
      </c>
      <c r="W21" s="259" t="s">
        <v>45</v>
      </c>
      <c r="X21" s="259" t="s">
        <v>46</v>
      </c>
      <c r="Y21" s="259" t="s">
        <v>47</v>
      </c>
      <c r="Z21" s="259" t="s">
        <v>48</v>
      </c>
      <c r="AA21" s="259" t="s">
        <v>49</v>
      </c>
      <c r="AB21" s="259" t="s">
        <v>50</v>
      </c>
      <c r="AC21" s="259" t="s">
        <v>8</v>
      </c>
      <c r="AD21" s="602" t="s">
        <v>382</v>
      </c>
      <c r="AE21" s="4"/>
      <c r="AF21" s="4"/>
    </row>
    <row r="22" spans="1:32" ht="31.5" customHeight="1">
      <c r="A22" s="269" t="s">
        <v>378</v>
      </c>
      <c r="B22" s="363"/>
      <c r="C22" s="191"/>
      <c r="D22" s="189"/>
      <c r="E22" s="189"/>
      <c r="F22" s="189"/>
      <c r="G22" s="189"/>
      <c r="H22" s="189"/>
      <c r="I22" s="189"/>
      <c r="J22" s="189"/>
      <c r="K22" s="189"/>
      <c r="L22" s="189"/>
      <c r="M22" s="189"/>
      <c r="N22" s="189"/>
      <c r="O22" s="189">
        <f>SUM(C22:N22)</f>
        <v>0</v>
      </c>
      <c r="P22" s="192"/>
      <c r="Q22" s="603">
        <v>155660000</v>
      </c>
      <c r="R22" s="604">
        <v>135240000</v>
      </c>
      <c r="S22" s="604"/>
      <c r="T22" s="604"/>
      <c r="U22" s="604"/>
      <c r="V22" s="604"/>
      <c r="W22" s="604"/>
      <c r="X22" s="604"/>
      <c r="Y22" s="604"/>
      <c r="Z22" s="604"/>
      <c r="AA22" s="604"/>
      <c r="AB22" s="604"/>
      <c r="AC22" s="604">
        <f>SUM(Q22:AB22)</f>
        <v>290900000</v>
      </c>
      <c r="AD22" s="605"/>
      <c r="AE22" s="4"/>
      <c r="AF22" s="4"/>
    </row>
    <row r="23" spans="1:32" ht="31.5" customHeight="1">
      <c r="A23" s="270" t="s">
        <v>379</v>
      </c>
      <c r="B23" s="354"/>
      <c r="C23" s="186"/>
      <c r="D23" s="185"/>
      <c r="E23" s="185"/>
      <c r="F23" s="185"/>
      <c r="G23" s="185"/>
      <c r="H23" s="185"/>
      <c r="I23" s="185"/>
      <c r="J23" s="185"/>
      <c r="K23" s="185"/>
      <c r="L23" s="185"/>
      <c r="M23" s="185"/>
      <c r="N23" s="185"/>
      <c r="O23" s="185">
        <f>SUM(C23:N23)</f>
        <v>0</v>
      </c>
      <c r="P23" s="204" t="str">
        <f>_xlfn.IFERROR(O23/(SUMIF(C23:N23,"&gt;0",C22:N22))," ")</f>
        <v> </v>
      </c>
      <c r="Q23" s="186"/>
      <c r="R23" s="185"/>
      <c r="S23" s="185"/>
      <c r="T23" s="185"/>
      <c r="U23" s="185"/>
      <c r="V23" s="185"/>
      <c r="W23" s="185"/>
      <c r="X23" s="185"/>
      <c r="Y23" s="185"/>
      <c r="Z23" s="185"/>
      <c r="AA23" s="185"/>
      <c r="AB23" s="185"/>
      <c r="AC23" s="185">
        <f>SUM(Q23:AB23)</f>
        <v>0</v>
      </c>
      <c r="AD23" s="194" t="str">
        <f>_xlfn.IFERROR(AC23/(SUMIF(Q23:AB23,"&gt;0",Q22:AB22))," ")</f>
        <v> </v>
      </c>
      <c r="AE23" s="4"/>
      <c r="AF23" s="4"/>
    </row>
    <row r="24" spans="1:32" ht="31.5" customHeight="1">
      <c r="A24" s="270" t="s">
        <v>380</v>
      </c>
      <c r="B24" s="354"/>
      <c r="C24" s="186"/>
      <c r="D24" s="185"/>
      <c r="E24" s="185"/>
      <c r="F24" s="185"/>
      <c r="G24" s="185"/>
      <c r="H24" s="185"/>
      <c r="I24" s="185"/>
      <c r="J24" s="185"/>
      <c r="K24" s="185"/>
      <c r="L24" s="185"/>
      <c r="M24" s="185"/>
      <c r="N24" s="185"/>
      <c r="O24" s="185">
        <f>SUM(C24:N24)</f>
        <v>0</v>
      </c>
      <c r="P24" s="190"/>
      <c r="Q24" s="186"/>
      <c r="R24" s="185">
        <v>2896000</v>
      </c>
      <c r="S24" s="185">
        <v>27360000</v>
      </c>
      <c r="T24" s="185">
        <v>27360000</v>
      </c>
      <c r="U24" s="185">
        <v>27360000</v>
      </c>
      <c r="V24" s="185">
        <v>27360000</v>
      </c>
      <c r="W24" s="185">
        <v>27360000</v>
      </c>
      <c r="X24" s="185">
        <v>27360000</v>
      </c>
      <c r="Y24" s="185">
        <v>27360000</v>
      </c>
      <c r="Z24" s="185">
        <v>27360000</v>
      </c>
      <c r="AA24" s="185">
        <v>27360000</v>
      </c>
      <c r="AB24" s="185">
        <f>27360000+14404000</f>
        <v>41764000</v>
      </c>
      <c r="AC24" s="185">
        <f>SUM(Q24:AB24)</f>
        <v>290900000</v>
      </c>
      <c r="AD24" s="194"/>
      <c r="AE24" s="4"/>
      <c r="AF24" s="4"/>
    </row>
    <row r="25" spans="1:32" ht="31.5" customHeight="1" thickBot="1">
      <c r="A25" s="459" t="s">
        <v>381</v>
      </c>
      <c r="B25" s="460"/>
      <c r="C25" s="187"/>
      <c r="D25" s="188"/>
      <c r="E25" s="188"/>
      <c r="F25" s="188"/>
      <c r="G25" s="188"/>
      <c r="H25" s="188"/>
      <c r="I25" s="188"/>
      <c r="J25" s="188"/>
      <c r="K25" s="188"/>
      <c r="L25" s="188"/>
      <c r="M25" s="188"/>
      <c r="N25" s="188"/>
      <c r="O25" s="188">
        <f>SUM(C25:N25)</f>
        <v>0</v>
      </c>
      <c r="P25" s="193" t="str">
        <f>_xlfn.IFERROR(O25/(SUMIF(C25:N25,"&gt;0",C24:N24))," ")</f>
        <v> </v>
      </c>
      <c r="Q25" s="187"/>
      <c r="R25" s="188"/>
      <c r="S25" s="188"/>
      <c r="T25" s="188"/>
      <c r="U25" s="188"/>
      <c r="V25" s="188"/>
      <c r="W25" s="188"/>
      <c r="X25" s="188"/>
      <c r="Y25" s="188"/>
      <c r="Z25" s="188"/>
      <c r="AA25" s="188"/>
      <c r="AB25" s="188"/>
      <c r="AC25" s="188">
        <f>SUM(Q25:AB25)</f>
        <v>0</v>
      </c>
      <c r="AD25" s="195"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4"/>
    </row>
    <row r="27" spans="1:30" ht="33.75" customHeight="1">
      <c r="A27" s="413" t="s">
        <v>76</v>
      </c>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row>
    <row r="28" spans="1:30" ht="15" customHeight="1">
      <c r="A28" s="275" t="s">
        <v>189</v>
      </c>
      <c r="B28" s="436" t="s">
        <v>6</v>
      </c>
      <c r="C28" s="437"/>
      <c r="D28" s="354" t="s">
        <v>398</v>
      </c>
      <c r="E28" s="355"/>
      <c r="F28" s="355"/>
      <c r="G28" s="355"/>
      <c r="H28" s="355"/>
      <c r="I28" s="355"/>
      <c r="J28" s="355"/>
      <c r="K28" s="355"/>
      <c r="L28" s="355"/>
      <c r="M28" s="355"/>
      <c r="N28" s="355"/>
      <c r="O28" s="417"/>
      <c r="P28" s="273" t="s">
        <v>8</v>
      </c>
      <c r="Q28" s="273" t="s">
        <v>84</v>
      </c>
      <c r="R28" s="273"/>
      <c r="S28" s="273"/>
      <c r="T28" s="273"/>
      <c r="U28" s="273"/>
      <c r="V28" s="273"/>
      <c r="W28" s="273"/>
      <c r="X28" s="273"/>
      <c r="Y28" s="273"/>
      <c r="Z28" s="273"/>
      <c r="AA28" s="273"/>
      <c r="AB28" s="273"/>
      <c r="AC28" s="273"/>
      <c r="AD28" s="378"/>
    </row>
    <row r="29" spans="1:30" ht="27" customHeight="1">
      <c r="A29" s="276"/>
      <c r="B29" s="351"/>
      <c r="C29" s="394"/>
      <c r="D29" s="216" t="s">
        <v>39</v>
      </c>
      <c r="E29" s="216" t="s">
        <v>40</v>
      </c>
      <c r="F29" s="216" t="s">
        <v>41</v>
      </c>
      <c r="G29" s="216" t="s">
        <v>42</v>
      </c>
      <c r="H29" s="216" t="s">
        <v>43</v>
      </c>
      <c r="I29" s="216" t="s">
        <v>44</v>
      </c>
      <c r="J29" s="216" t="s">
        <v>45</v>
      </c>
      <c r="K29" s="216" t="s">
        <v>46</v>
      </c>
      <c r="L29" s="216" t="s">
        <v>47</v>
      </c>
      <c r="M29" s="216" t="s">
        <v>48</v>
      </c>
      <c r="N29" s="216" t="s">
        <v>49</v>
      </c>
      <c r="O29" s="216" t="s">
        <v>50</v>
      </c>
      <c r="P29" s="417"/>
      <c r="Q29" s="273"/>
      <c r="R29" s="273"/>
      <c r="S29" s="273"/>
      <c r="T29" s="273"/>
      <c r="U29" s="273"/>
      <c r="V29" s="273"/>
      <c r="W29" s="273"/>
      <c r="X29" s="273"/>
      <c r="Y29" s="273"/>
      <c r="Z29" s="273"/>
      <c r="AA29" s="273"/>
      <c r="AB29" s="273"/>
      <c r="AC29" s="273"/>
      <c r="AD29" s="378"/>
    </row>
    <row r="30" spans="1:30" ht="42" customHeight="1" thickBot="1">
      <c r="A30" s="88"/>
      <c r="B30" s="271"/>
      <c r="C30" s="272"/>
      <c r="D30" s="92"/>
      <c r="E30" s="92"/>
      <c r="F30" s="92"/>
      <c r="G30" s="92"/>
      <c r="H30" s="92"/>
      <c r="I30" s="92"/>
      <c r="J30" s="92"/>
      <c r="K30" s="92"/>
      <c r="L30" s="92"/>
      <c r="M30" s="92"/>
      <c r="N30" s="92"/>
      <c r="O30" s="92"/>
      <c r="P30" s="89">
        <f>SUM(D30:O30)</f>
        <v>0</v>
      </c>
      <c r="Q30" s="282"/>
      <c r="R30" s="282"/>
      <c r="S30" s="282"/>
      <c r="T30" s="282"/>
      <c r="U30" s="282"/>
      <c r="V30" s="282"/>
      <c r="W30" s="282"/>
      <c r="X30" s="282"/>
      <c r="Y30" s="282"/>
      <c r="Z30" s="282"/>
      <c r="AA30" s="282"/>
      <c r="AB30" s="282"/>
      <c r="AC30" s="282"/>
      <c r="AD30" s="283"/>
    </row>
    <row r="31" spans="1:30" ht="45" customHeight="1">
      <c r="A31" s="279" t="s">
        <v>292</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1"/>
    </row>
    <row r="32" spans="1:41" ht="22.5" customHeight="1">
      <c r="A32" s="270" t="s">
        <v>190</v>
      </c>
      <c r="B32" s="273" t="s">
        <v>62</v>
      </c>
      <c r="C32" s="273" t="s">
        <v>6</v>
      </c>
      <c r="D32" s="273" t="s">
        <v>60</v>
      </c>
      <c r="E32" s="273"/>
      <c r="F32" s="273"/>
      <c r="G32" s="273"/>
      <c r="H32" s="273"/>
      <c r="I32" s="273"/>
      <c r="J32" s="273"/>
      <c r="K32" s="273"/>
      <c r="L32" s="273"/>
      <c r="M32" s="273"/>
      <c r="N32" s="273"/>
      <c r="O32" s="273"/>
      <c r="P32" s="273"/>
      <c r="Q32" s="273" t="s">
        <v>85</v>
      </c>
      <c r="R32" s="273"/>
      <c r="S32" s="273"/>
      <c r="T32" s="273"/>
      <c r="U32" s="273"/>
      <c r="V32" s="273"/>
      <c r="W32" s="273"/>
      <c r="X32" s="273"/>
      <c r="Y32" s="273"/>
      <c r="Z32" s="273"/>
      <c r="AA32" s="273"/>
      <c r="AB32" s="273"/>
      <c r="AC32" s="273"/>
      <c r="AD32" s="378"/>
      <c r="AG32" s="90"/>
      <c r="AH32" s="90"/>
      <c r="AI32" s="90"/>
      <c r="AJ32" s="90"/>
      <c r="AK32" s="90"/>
      <c r="AL32" s="90"/>
      <c r="AM32" s="90"/>
      <c r="AN32" s="90"/>
      <c r="AO32" s="90"/>
    </row>
    <row r="33" spans="1:41" ht="27" customHeight="1">
      <c r="A33" s="270"/>
      <c r="B33" s="273"/>
      <c r="C33" s="274"/>
      <c r="D33" s="216" t="s">
        <v>39</v>
      </c>
      <c r="E33" s="216" t="s">
        <v>40</v>
      </c>
      <c r="F33" s="216" t="s">
        <v>41</v>
      </c>
      <c r="G33" s="216" t="s">
        <v>42</v>
      </c>
      <c r="H33" s="216" t="s">
        <v>43</v>
      </c>
      <c r="I33" s="216" t="s">
        <v>44</v>
      </c>
      <c r="J33" s="216" t="s">
        <v>45</v>
      </c>
      <c r="K33" s="216" t="s">
        <v>46</v>
      </c>
      <c r="L33" s="216" t="s">
        <v>47</v>
      </c>
      <c r="M33" s="216" t="s">
        <v>48</v>
      </c>
      <c r="N33" s="216" t="s">
        <v>49</v>
      </c>
      <c r="O33" s="216" t="s">
        <v>50</v>
      </c>
      <c r="P33" s="216" t="s">
        <v>8</v>
      </c>
      <c r="Q33" s="273" t="s">
        <v>402</v>
      </c>
      <c r="R33" s="273"/>
      <c r="S33" s="273"/>
      <c r="T33" s="273" t="s">
        <v>403</v>
      </c>
      <c r="U33" s="273"/>
      <c r="V33" s="273"/>
      <c r="W33" s="351" t="s">
        <v>81</v>
      </c>
      <c r="X33" s="352"/>
      <c r="Y33" s="352"/>
      <c r="Z33" s="394"/>
      <c r="AA33" s="351" t="s">
        <v>82</v>
      </c>
      <c r="AB33" s="352"/>
      <c r="AC33" s="352"/>
      <c r="AD33" s="353"/>
      <c r="AG33" s="90"/>
      <c r="AH33" s="90"/>
      <c r="AI33" s="90"/>
      <c r="AJ33" s="90"/>
      <c r="AK33" s="90"/>
      <c r="AL33" s="90"/>
      <c r="AM33" s="90"/>
      <c r="AN33" s="90"/>
      <c r="AO33" s="90"/>
    </row>
    <row r="34" spans="1:41" ht="45" customHeight="1">
      <c r="A34" s="277" t="str">
        <f>C17</f>
        <v>Brindar a 60 instancias, incluidos los Fondos de Desarrollo Local, el servicio de asistencia técnica para la transversalización de los enfoques de género e interseccionalidad en los procesos de presupuesto participativo</v>
      </c>
      <c r="B34" s="507">
        <v>0.2</v>
      </c>
      <c r="C34" s="93" t="s">
        <v>9</v>
      </c>
      <c r="D34" s="92"/>
      <c r="E34" s="92"/>
      <c r="F34" s="92">
        <v>60</v>
      </c>
      <c r="G34" s="92"/>
      <c r="H34" s="92"/>
      <c r="I34" s="92">
        <v>60</v>
      </c>
      <c r="J34" s="92"/>
      <c r="K34" s="92"/>
      <c r="L34" s="92">
        <v>60</v>
      </c>
      <c r="M34" s="92"/>
      <c r="N34" s="92"/>
      <c r="O34" s="92">
        <v>60</v>
      </c>
      <c r="P34" s="205">
        <v>60</v>
      </c>
      <c r="Q34" s="284"/>
      <c r="R34" s="285"/>
      <c r="S34" s="286"/>
      <c r="T34" s="285"/>
      <c r="U34" s="285"/>
      <c r="V34" s="286"/>
      <c r="W34" s="284"/>
      <c r="X34" s="285"/>
      <c r="Y34" s="285"/>
      <c r="Z34" s="286"/>
      <c r="AA34" s="284"/>
      <c r="AB34" s="285"/>
      <c r="AC34" s="285"/>
      <c r="AD34" s="425"/>
      <c r="AG34" s="90"/>
      <c r="AH34" s="90"/>
      <c r="AI34" s="90"/>
      <c r="AJ34" s="90"/>
      <c r="AK34" s="90"/>
      <c r="AL34" s="90"/>
      <c r="AM34" s="90"/>
      <c r="AN34" s="90"/>
      <c r="AO34" s="90"/>
    </row>
    <row r="35" spans="1:41" ht="45" customHeight="1" thickBot="1">
      <c r="A35" s="278"/>
      <c r="B35" s="508"/>
      <c r="C35" s="94" t="s">
        <v>10</v>
      </c>
      <c r="D35" s="95"/>
      <c r="E35" s="95"/>
      <c r="F35" s="95"/>
      <c r="G35" s="96"/>
      <c r="H35" s="96"/>
      <c r="I35" s="96"/>
      <c r="J35" s="96"/>
      <c r="K35" s="96"/>
      <c r="L35" s="96"/>
      <c r="M35" s="96"/>
      <c r="N35" s="96"/>
      <c r="O35" s="96"/>
      <c r="P35" s="172">
        <f>SUM(D35:O35)</f>
        <v>0</v>
      </c>
      <c r="Q35" s="287"/>
      <c r="R35" s="288"/>
      <c r="S35" s="289"/>
      <c r="T35" s="288"/>
      <c r="U35" s="288"/>
      <c r="V35" s="289"/>
      <c r="W35" s="287"/>
      <c r="X35" s="288"/>
      <c r="Y35" s="288"/>
      <c r="Z35" s="289"/>
      <c r="AA35" s="287"/>
      <c r="AB35" s="288"/>
      <c r="AC35" s="288"/>
      <c r="AD35" s="426"/>
      <c r="AE35" s="50"/>
      <c r="AF35" s="97"/>
      <c r="AG35" s="90"/>
      <c r="AH35" s="90"/>
      <c r="AI35" s="90"/>
      <c r="AJ35" s="90"/>
      <c r="AK35" s="90"/>
      <c r="AL35" s="90"/>
      <c r="AM35" s="90"/>
      <c r="AN35" s="90"/>
      <c r="AO35" s="90"/>
    </row>
    <row r="36" spans="1:41" ht="25.5" customHeight="1">
      <c r="A36" s="269" t="s">
        <v>191</v>
      </c>
      <c r="B36" s="264" t="s">
        <v>61</v>
      </c>
      <c r="C36" s="418" t="s">
        <v>11</v>
      </c>
      <c r="D36" s="418"/>
      <c r="E36" s="418"/>
      <c r="F36" s="418"/>
      <c r="G36" s="418"/>
      <c r="H36" s="418"/>
      <c r="I36" s="418"/>
      <c r="J36" s="418"/>
      <c r="K36" s="418"/>
      <c r="L36" s="418"/>
      <c r="M36" s="418"/>
      <c r="N36" s="418"/>
      <c r="O36" s="418"/>
      <c r="P36" s="418"/>
      <c r="Q36" s="363" t="s">
        <v>78</v>
      </c>
      <c r="R36" s="364"/>
      <c r="S36" s="364"/>
      <c r="T36" s="364"/>
      <c r="U36" s="364"/>
      <c r="V36" s="364"/>
      <c r="W36" s="364"/>
      <c r="X36" s="364"/>
      <c r="Y36" s="364"/>
      <c r="Z36" s="364"/>
      <c r="AA36" s="364"/>
      <c r="AB36" s="364"/>
      <c r="AC36" s="364"/>
      <c r="AD36" s="365"/>
      <c r="AG36" s="90"/>
      <c r="AH36" s="90"/>
      <c r="AI36" s="90"/>
      <c r="AJ36" s="90"/>
      <c r="AK36" s="90"/>
      <c r="AL36" s="90"/>
      <c r="AM36" s="90"/>
      <c r="AN36" s="90"/>
      <c r="AO36" s="90"/>
    </row>
    <row r="37" spans="1:41" ht="25.5" customHeight="1">
      <c r="A37" s="270"/>
      <c r="B37" s="265"/>
      <c r="C37" s="216" t="s">
        <v>12</v>
      </c>
      <c r="D37" s="216" t="s">
        <v>36</v>
      </c>
      <c r="E37" s="216" t="s">
        <v>37</v>
      </c>
      <c r="F37" s="216" t="s">
        <v>38</v>
      </c>
      <c r="G37" s="216" t="s">
        <v>51</v>
      </c>
      <c r="H37" s="216" t="s">
        <v>52</v>
      </c>
      <c r="I37" s="216" t="s">
        <v>53</v>
      </c>
      <c r="J37" s="216" t="s">
        <v>54</v>
      </c>
      <c r="K37" s="216" t="s">
        <v>55</v>
      </c>
      <c r="L37" s="216" t="s">
        <v>56</v>
      </c>
      <c r="M37" s="216" t="s">
        <v>57</v>
      </c>
      <c r="N37" s="216" t="s">
        <v>58</v>
      </c>
      <c r="O37" s="216" t="s">
        <v>59</v>
      </c>
      <c r="P37" s="216" t="s">
        <v>63</v>
      </c>
      <c r="Q37" s="354" t="s">
        <v>83</v>
      </c>
      <c r="R37" s="355"/>
      <c r="S37" s="355"/>
      <c r="T37" s="355"/>
      <c r="U37" s="355"/>
      <c r="V37" s="355"/>
      <c r="W37" s="355"/>
      <c r="X37" s="355"/>
      <c r="Y37" s="355"/>
      <c r="Z37" s="355"/>
      <c r="AA37" s="355"/>
      <c r="AB37" s="355"/>
      <c r="AC37" s="355"/>
      <c r="AD37" s="356"/>
      <c r="AG37" s="98"/>
      <c r="AH37" s="98"/>
      <c r="AI37" s="98"/>
      <c r="AJ37" s="98"/>
      <c r="AK37" s="98"/>
      <c r="AL37" s="98"/>
      <c r="AM37" s="98"/>
      <c r="AN37" s="98"/>
      <c r="AO37" s="98"/>
    </row>
    <row r="38" spans="1:41" ht="28.5" customHeight="1">
      <c r="A38" s="267" t="s">
        <v>431</v>
      </c>
      <c r="B38" s="516">
        <v>0.066</v>
      </c>
      <c r="C38" s="93" t="s">
        <v>9</v>
      </c>
      <c r="D38" s="99">
        <v>0</v>
      </c>
      <c r="E38" s="99">
        <v>0.05</v>
      </c>
      <c r="F38" s="99">
        <v>0.1</v>
      </c>
      <c r="G38" s="99">
        <v>0.12</v>
      </c>
      <c r="H38" s="99">
        <v>0.1</v>
      </c>
      <c r="I38" s="99">
        <v>0.09</v>
      </c>
      <c r="J38" s="99">
        <v>0.1</v>
      </c>
      <c r="K38" s="99">
        <v>0.1</v>
      </c>
      <c r="L38" s="99">
        <v>0.1</v>
      </c>
      <c r="M38" s="99">
        <v>0.1</v>
      </c>
      <c r="N38" s="99">
        <v>0.1</v>
      </c>
      <c r="O38" s="99">
        <v>0.04</v>
      </c>
      <c r="P38" s="100">
        <f aca="true" t="shared" si="0" ref="P38:P43">SUM(D38:O38)</f>
        <v>0.9999999999999999</v>
      </c>
      <c r="Q38" s="357"/>
      <c r="R38" s="358"/>
      <c r="S38" s="358"/>
      <c r="T38" s="358"/>
      <c r="U38" s="358"/>
      <c r="V38" s="358"/>
      <c r="W38" s="358"/>
      <c r="X38" s="358"/>
      <c r="Y38" s="358"/>
      <c r="Z38" s="358"/>
      <c r="AA38" s="358"/>
      <c r="AB38" s="358"/>
      <c r="AC38" s="358"/>
      <c r="AD38" s="359"/>
      <c r="AE38" s="101"/>
      <c r="AG38" s="102"/>
      <c r="AH38" s="102"/>
      <c r="AI38" s="102"/>
      <c r="AJ38" s="102"/>
      <c r="AK38" s="102"/>
      <c r="AL38" s="102"/>
      <c r="AM38" s="102"/>
      <c r="AN38" s="102"/>
      <c r="AO38" s="102"/>
    </row>
    <row r="39" spans="1:31" ht="28.5" customHeight="1">
      <c r="A39" s="268"/>
      <c r="B39" s="515"/>
      <c r="C39" s="103" t="s">
        <v>10</v>
      </c>
      <c r="D39" s="104"/>
      <c r="E39" s="104"/>
      <c r="F39" s="104"/>
      <c r="G39" s="104"/>
      <c r="H39" s="104"/>
      <c r="I39" s="104"/>
      <c r="J39" s="104"/>
      <c r="K39" s="104"/>
      <c r="L39" s="104"/>
      <c r="M39" s="104"/>
      <c r="N39" s="104"/>
      <c r="O39" s="104"/>
      <c r="P39" s="105">
        <f t="shared" si="0"/>
        <v>0</v>
      </c>
      <c r="Q39" s="360"/>
      <c r="R39" s="361"/>
      <c r="S39" s="361"/>
      <c r="T39" s="361"/>
      <c r="U39" s="361"/>
      <c r="V39" s="361"/>
      <c r="W39" s="361"/>
      <c r="X39" s="361"/>
      <c r="Y39" s="361"/>
      <c r="Z39" s="361"/>
      <c r="AA39" s="361"/>
      <c r="AB39" s="361"/>
      <c r="AC39" s="361"/>
      <c r="AD39" s="362"/>
      <c r="AE39" s="101"/>
    </row>
    <row r="40" spans="1:31" ht="28.5" customHeight="1">
      <c r="A40" s="268" t="s">
        <v>432</v>
      </c>
      <c r="B40" s="514">
        <v>0.066</v>
      </c>
      <c r="C40" s="106" t="s">
        <v>9</v>
      </c>
      <c r="D40" s="107">
        <v>0</v>
      </c>
      <c r="E40" s="107">
        <v>0.05</v>
      </c>
      <c r="F40" s="99">
        <v>0.1</v>
      </c>
      <c r="G40" s="99">
        <v>0.12</v>
      </c>
      <c r="H40" s="99">
        <v>0.12</v>
      </c>
      <c r="I40" s="99">
        <v>0.08</v>
      </c>
      <c r="J40" s="99">
        <v>0.08</v>
      </c>
      <c r="K40" s="99">
        <v>0.12</v>
      </c>
      <c r="L40" s="99">
        <v>0.1</v>
      </c>
      <c r="M40" s="99">
        <v>0.1</v>
      </c>
      <c r="N40" s="99">
        <v>0.09</v>
      </c>
      <c r="O40" s="99">
        <v>0.04</v>
      </c>
      <c r="P40" s="105">
        <f t="shared" si="0"/>
        <v>1</v>
      </c>
      <c r="Q40" s="388"/>
      <c r="R40" s="389"/>
      <c r="S40" s="389"/>
      <c r="T40" s="389"/>
      <c r="U40" s="389"/>
      <c r="V40" s="389"/>
      <c r="W40" s="389"/>
      <c r="X40" s="389"/>
      <c r="Y40" s="389"/>
      <c r="Z40" s="389"/>
      <c r="AA40" s="389"/>
      <c r="AB40" s="389"/>
      <c r="AC40" s="389"/>
      <c r="AD40" s="390"/>
      <c r="AE40" s="101"/>
    </row>
    <row r="41" spans="1:31" ht="28.5" customHeight="1">
      <c r="A41" s="268"/>
      <c r="B41" s="515"/>
      <c r="C41" s="103" t="s">
        <v>10</v>
      </c>
      <c r="D41" s="104"/>
      <c r="E41" s="104"/>
      <c r="F41" s="104"/>
      <c r="G41" s="104"/>
      <c r="H41" s="104"/>
      <c r="I41" s="104"/>
      <c r="J41" s="104"/>
      <c r="K41" s="104"/>
      <c r="L41" s="108"/>
      <c r="M41" s="108"/>
      <c r="N41" s="108"/>
      <c r="O41" s="108"/>
      <c r="P41" s="105">
        <f t="shared" si="0"/>
        <v>0</v>
      </c>
      <c r="Q41" s="395"/>
      <c r="R41" s="396"/>
      <c r="S41" s="396"/>
      <c r="T41" s="396"/>
      <c r="U41" s="396"/>
      <c r="V41" s="396"/>
      <c r="W41" s="396"/>
      <c r="X41" s="396"/>
      <c r="Y41" s="396"/>
      <c r="Z41" s="396"/>
      <c r="AA41" s="396"/>
      <c r="AB41" s="396"/>
      <c r="AC41" s="396"/>
      <c r="AD41" s="397"/>
      <c r="AE41" s="101"/>
    </row>
    <row r="42" spans="1:31" ht="28.5" customHeight="1">
      <c r="A42" s="260" t="s">
        <v>433</v>
      </c>
      <c r="B42" s="514">
        <v>0.066</v>
      </c>
      <c r="C42" s="106" t="s">
        <v>9</v>
      </c>
      <c r="D42" s="107">
        <v>0</v>
      </c>
      <c r="E42" s="107">
        <v>0.05</v>
      </c>
      <c r="F42" s="99">
        <v>0.1</v>
      </c>
      <c r="G42" s="99">
        <v>0.12</v>
      </c>
      <c r="H42" s="99">
        <v>0.12</v>
      </c>
      <c r="I42" s="99">
        <v>0.1</v>
      </c>
      <c r="J42" s="99">
        <v>0.1</v>
      </c>
      <c r="K42" s="99">
        <v>0.1</v>
      </c>
      <c r="L42" s="99">
        <v>0.1</v>
      </c>
      <c r="M42" s="99">
        <v>0.08</v>
      </c>
      <c r="N42" s="99">
        <v>0.09</v>
      </c>
      <c r="O42" s="99">
        <v>0.04</v>
      </c>
      <c r="P42" s="105">
        <f t="shared" si="0"/>
        <v>0.9999999999999999</v>
      </c>
      <c r="Q42" s="388"/>
      <c r="R42" s="389"/>
      <c r="S42" s="389"/>
      <c r="T42" s="389"/>
      <c r="U42" s="389"/>
      <c r="V42" s="389"/>
      <c r="W42" s="389"/>
      <c r="X42" s="389"/>
      <c r="Y42" s="389"/>
      <c r="Z42" s="389"/>
      <c r="AA42" s="389"/>
      <c r="AB42" s="389"/>
      <c r="AC42" s="389"/>
      <c r="AD42" s="510"/>
      <c r="AE42" s="101"/>
    </row>
    <row r="43" spans="1:31" ht="28.5" customHeight="1">
      <c r="A43" s="261"/>
      <c r="B43" s="515"/>
      <c r="C43" s="103" t="s">
        <v>10</v>
      </c>
      <c r="D43" s="104"/>
      <c r="E43" s="104"/>
      <c r="F43" s="104"/>
      <c r="G43" s="109"/>
      <c r="H43" s="104"/>
      <c r="I43" s="104"/>
      <c r="J43" s="104"/>
      <c r="K43" s="104"/>
      <c r="L43" s="108"/>
      <c r="M43" s="108"/>
      <c r="N43" s="108"/>
      <c r="O43" s="108"/>
      <c r="P43" s="105">
        <f t="shared" si="0"/>
        <v>0</v>
      </c>
      <c r="Q43" s="511"/>
      <c r="R43" s="512"/>
      <c r="S43" s="512"/>
      <c r="T43" s="512"/>
      <c r="U43" s="512"/>
      <c r="V43" s="512"/>
      <c r="W43" s="512"/>
      <c r="X43" s="512"/>
      <c r="Y43" s="512"/>
      <c r="Z43" s="512"/>
      <c r="AA43" s="512"/>
      <c r="AB43" s="512"/>
      <c r="AC43" s="512"/>
      <c r="AD43" s="513"/>
      <c r="AE43" s="101"/>
    </row>
    <row r="44" spans="1:2" ht="15">
      <c r="A44" s="52" t="s">
        <v>294</v>
      </c>
      <c r="B44" s="258"/>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3">
      <formula1>2000</formula1>
    </dataValidation>
  </dataValidations>
  <printOptions/>
  <pageMargins left="0.25" right="0.25" top="0.75" bottom="0.75" header="0.3" footer="0.3"/>
  <pageSetup fitToHeight="1" fitToWidth="1" horizontalDpi="600" verticalDpi="600" orientation="landscape" scale="20"/>
  <customProperties>
    <customPr name="_pios_id" r:id="rId4"/>
  </customProperties>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Y27"/>
  <sheetViews>
    <sheetView zoomScale="55" zoomScaleNormal="55" zoomScalePageLayoutView="0" workbookViewId="0" topLeftCell="A1">
      <selection activeCell="F13" sqref="F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23.00390625" style="113" customWidth="1"/>
    <col min="8" max="8" width="18.7109375" style="129" customWidth="1"/>
    <col min="9" max="9" width="34.00390625" style="129" customWidth="1"/>
    <col min="10" max="10" width="29.28125" style="129" customWidth="1"/>
    <col min="11" max="11" width="16.8515625" style="129" customWidth="1"/>
    <col min="12" max="13" width="15.28125" style="129" customWidth="1"/>
    <col min="14" max="14" width="21.140625" style="129" customWidth="1"/>
    <col min="15" max="19" width="8.7109375" style="129" customWidth="1"/>
    <col min="20" max="20" width="22.28125" style="129" customWidth="1"/>
    <col min="21" max="21" width="28.8515625" style="129" customWidth="1"/>
    <col min="22" max="28" width="5.8515625" style="129" customWidth="1"/>
    <col min="29" max="45" width="5.8515625" style="113" customWidth="1"/>
    <col min="46" max="46" width="17.140625" style="113" customWidth="1"/>
    <col min="47" max="47" width="15.8515625" style="209" customWidth="1"/>
    <col min="48" max="48" width="24.140625" style="113" customWidth="1"/>
    <col min="49" max="49" width="24.7109375" style="113" customWidth="1"/>
    <col min="50" max="50" width="26.140625" style="113" customWidth="1"/>
    <col min="51" max="51" width="30.00390625" style="113" customWidth="1"/>
    <col min="52" max="16384" width="10.8515625" style="113" customWidth="1"/>
  </cols>
  <sheetData>
    <row r="1" spans="1:51" ht="15.75" customHeight="1">
      <c r="A1" s="554" t="s">
        <v>16</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6"/>
      <c r="AX1" s="401" t="s">
        <v>418</v>
      </c>
      <c r="AY1" s="402"/>
    </row>
    <row r="2" spans="1:51" ht="15.75" customHeight="1">
      <c r="A2" s="560" t="s">
        <v>17</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c r="AW2" s="562"/>
      <c r="AX2" s="551" t="s">
        <v>413</v>
      </c>
      <c r="AY2" s="552"/>
    </row>
    <row r="3" spans="1:51" ht="15" customHeight="1">
      <c r="A3" s="563" t="s">
        <v>195</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5"/>
      <c r="AX3" s="551" t="s">
        <v>419</v>
      </c>
      <c r="AY3" s="552"/>
    </row>
    <row r="4" spans="1:51" ht="15.75" customHeight="1">
      <c r="A4" s="554"/>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6"/>
      <c r="AX4" s="553" t="s">
        <v>176</v>
      </c>
      <c r="AY4" s="553"/>
    </row>
    <row r="5" spans="1:51" ht="15" customHeight="1">
      <c r="A5" s="520" t="s">
        <v>174</v>
      </c>
      <c r="B5" s="521"/>
      <c r="C5" s="521"/>
      <c r="D5" s="541"/>
      <c r="E5" s="54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2"/>
      <c r="AH5" s="524" t="s">
        <v>69</v>
      </c>
      <c r="AI5" s="541"/>
      <c r="AJ5" s="541"/>
      <c r="AK5" s="541"/>
      <c r="AL5" s="541"/>
      <c r="AM5" s="541"/>
      <c r="AN5" s="541"/>
      <c r="AO5" s="541"/>
      <c r="AP5" s="541"/>
      <c r="AQ5" s="541"/>
      <c r="AR5" s="541"/>
      <c r="AS5" s="541"/>
      <c r="AT5" s="541"/>
      <c r="AU5" s="525"/>
      <c r="AV5" s="517" t="s">
        <v>404</v>
      </c>
      <c r="AW5" s="517" t="s">
        <v>405</v>
      </c>
      <c r="AX5" s="517" t="s">
        <v>298</v>
      </c>
      <c r="AY5" s="517" t="s">
        <v>299</v>
      </c>
    </row>
    <row r="6" spans="1:51" ht="15" customHeight="1">
      <c r="A6" s="523" t="s">
        <v>71</v>
      </c>
      <c r="B6" s="523"/>
      <c r="C6" s="520"/>
      <c r="D6" s="606">
        <v>44956</v>
      </c>
      <c r="E6" s="607"/>
      <c r="F6" s="541" t="s">
        <v>67</v>
      </c>
      <c r="G6" s="525"/>
      <c r="H6" s="530" t="s">
        <v>70</v>
      </c>
      <c r="I6" s="530"/>
      <c r="J6" s="126" t="s">
        <v>420</v>
      </c>
      <c r="K6" s="524"/>
      <c r="L6" s="541"/>
      <c r="M6" s="541"/>
      <c r="N6" s="541"/>
      <c r="O6" s="541"/>
      <c r="P6" s="541"/>
      <c r="Q6" s="541"/>
      <c r="R6" s="541"/>
      <c r="S6" s="541"/>
      <c r="T6" s="541"/>
      <c r="U6" s="541"/>
      <c r="V6" s="224"/>
      <c r="W6" s="224"/>
      <c r="X6" s="224"/>
      <c r="Y6" s="224"/>
      <c r="Z6" s="224"/>
      <c r="AA6" s="224"/>
      <c r="AB6" s="224"/>
      <c r="AC6" s="114"/>
      <c r="AD6" s="114"/>
      <c r="AE6" s="114"/>
      <c r="AF6" s="114"/>
      <c r="AG6" s="115"/>
      <c r="AH6" s="526"/>
      <c r="AI6" s="542"/>
      <c r="AJ6" s="542"/>
      <c r="AK6" s="542"/>
      <c r="AL6" s="542"/>
      <c r="AM6" s="542"/>
      <c r="AN6" s="542"/>
      <c r="AO6" s="542"/>
      <c r="AP6" s="542"/>
      <c r="AQ6" s="542"/>
      <c r="AR6" s="542"/>
      <c r="AS6" s="542"/>
      <c r="AT6" s="542"/>
      <c r="AU6" s="527"/>
      <c r="AV6" s="518"/>
      <c r="AW6" s="518"/>
      <c r="AX6" s="518"/>
      <c r="AY6" s="518"/>
    </row>
    <row r="7" spans="1:51" ht="15" customHeight="1">
      <c r="A7" s="523"/>
      <c r="B7" s="523"/>
      <c r="C7" s="520"/>
      <c r="D7" s="607"/>
      <c r="E7" s="607"/>
      <c r="F7" s="542"/>
      <c r="G7" s="527"/>
      <c r="H7" s="530" t="s">
        <v>68</v>
      </c>
      <c r="I7" s="530"/>
      <c r="J7" s="126"/>
      <c r="K7" s="526"/>
      <c r="L7" s="542"/>
      <c r="M7" s="542"/>
      <c r="N7" s="542"/>
      <c r="O7" s="542"/>
      <c r="P7" s="542"/>
      <c r="Q7" s="542"/>
      <c r="R7" s="542"/>
      <c r="S7" s="542"/>
      <c r="T7" s="542"/>
      <c r="U7" s="542"/>
      <c r="V7" s="225"/>
      <c r="W7" s="225"/>
      <c r="X7" s="225"/>
      <c r="Y7" s="225"/>
      <c r="Z7" s="225"/>
      <c r="AA7" s="225"/>
      <c r="AB7" s="225"/>
      <c r="AC7" s="116"/>
      <c r="AD7" s="116"/>
      <c r="AE7" s="116"/>
      <c r="AF7" s="116"/>
      <c r="AG7" s="117"/>
      <c r="AH7" s="526"/>
      <c r="AI7" s="542"/>
      <c r="AJ7" s="542"/>
      <c r="AK7" s="542"/>
      <c r="AL7" s="542"/>
      <c r="AM7" s="542"/>
      <c r="AN7" s="542"/>
      <c r="AO7" s="542"/>
      <c r="AP7" s="542"/>
      <c r="AQ7" s="542"/>
      <c r="AR7" s="542"/>
      <c r="AS7" s="542"/>
      <c r="AT7" s="542"/>
      <c r="AU7" s="527"/>
      <c r="AV7" s="518"/>
      <c r="AW7" s="518"/>
      <c r="AX7" s="518"/>
      <c r="AY7" s="518"/>
    </row>
    <row r="8" spans="1:51" ht="15" customHeight="1">
      <c r="A8" s="523"/>
      <c r="B8" s="523"/>
      <c r="C8" s="520"/>
      <c r="D8" s="607"/>
      <c r="E8" s="607"/>
      <c r="F8" s="543"/>
      <c r="G8" s="529"/>
      <c r="H8" s="530" t="s">
        <v>69</v>
      </c>
      <c r="I8" s="530"/>
      <c r="J8" s="126"/>
      <c r="K8" s="528"/>
      <c r="L8" s="543"/>
      <c r="M8" s="543"/>
      <c r="N8" s="543"/>
      <c r="O8" s="543"/>
      <c r="P8" s="543"/>
      <c r="Q8" s="543"/>
      <c r="R8" s="543"/>
      <c r="S8" s="543"/>
      <c r="T8" s="543"/>
      <c r="U8" s="543"/>
      <c r="V8" s="226"/>
      <c r="W8" s="226"/>
      <c r="X8" s="226"/>
      <c r="Y8" s="226"/>
      <c r="Z8" s="226"/>
      <c r="AA8" s="226"/>
      <c r="AB8" s="226"/>
      <c r="AC8" s="118"/>
      <c r="AD8" s="118"/>
      <c r="AE8" s="118"/>
      <c r="AF8" s="118"/>
      <c r="AG8" s="119"/>
      <c r="AH8" s="526"/>
      <c r="AI8" s="542"/>
      <c r="AJ8" s="542"/>
      <c r="AK8" s="542"/>
      <c r="AL8" s="542"/>
      <c r="AM8" s="542"/>
      <c r="AN8" s="542"/>
      <c r="AO8" s="542"/>
      <c r="AP8" s="542"/>
      <c r="AQ8" s="542"/>
      <c r="AR8" s="542"/>
      <c r="AS8" s="542"/>
      <c r="AT8" s="542"/>
      <c r="AU8" s="527"/>
      <c r="AV8" s="518"/>
      <c r="AW8" s="518"/>
      <c r="AX8" s="518"/>
      <c r="AY8" s="518"/>
    </row>
    <row r="9" spans="1:51" ht="15" customHeight="1">
      <c r="A9" s="557" t="s">
        <v>399</v>
      </c>
      <c r="B9" s="558"/>
      <c r="C9" s="559"/>
      <c r="D9" s="534" t="s">
        <v>487</v>
      </c>
      <c r="E9" s="535"/>
      <c r="F9" s="535"/>
      <c r="G9" s="535"/>
      <c r="H9" s="535"/>
      <c r="I9" s="535"/>
      <c r="J9" s="535"/>
      <c r="K9" s="536"/>
      <c r="L9" s="536"/>
      <c r="M9" s="536"/>
      <c r="N9" s="536"/>
      <c r="O9" s="536"/>
      <c r="P9" s="536"/>
      <c r="Q9" s="536"/>
      <c r="R9" s="536"/>
      <c r="S9" s="536"/>
      <c r="T9" s="536"/>
      <c r="U9" s="536"/>
      <c r="V9" s="536"/>
      <c r="W9" s="536"/>
      <c r="X9" s="536"/>
      <c r="Y9" s="536"/>
      <c r="Z9" s="536"/>
      <c r="AA9" s="536"/>
      <c r="AB9" s="536"/>
      <c r="AC9" s="536"/>
      <c r="AD9" s="536"/>
      <c r="AE9" s="536"/>
      <c r="AF9" s="536"/>
      <c r="AG9" s="537"/>
      <c r="AH9" s="526"/>
      <c r="AI9" s="542"/>
      <c r="AJ9" s="542"/>
      <c r="AK9" s="542"/>
      <c r="AL9" s="542"/>
      <c r="AM9" s="542"/>
      <c r="AN9" s="542"/>
      <c r="AO9" s="542"/>
      <c r="AP9" s="542"/>
      <c r="AQ9" s="542"/>
      <c r="AR9" s="542"/>
      <c r="AS9" s="542"/>
      <c r="AT9" s="542"/>
      <c r="AU9" s="527"/>
      <c r="AV9" s="518"/>
      <c r="AW9" s="518"/>
      <c r="AX9" s="518"/>
      <c r="AY9" s="518"/>
    </row>
    <row r="10" spans="1:51" ht="15" customHeight="1">
      <c r="A10" s="531" t="s">
        <v>287</v>
      </c>
      <c r="B10" s="532"/>
      <c r="C10" s="533"/>
      <c r="D10" s="538" t="s">
        <v>488</v>
      </c>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7"/>
      <c r="AH10" s="528"/>
      <c r="AI10" s="543"/>
      <c r="AJ10" s="543"/>
      <c r="AK10" s="543"/>
      <c r="AL10" s="543"/>
      <c r="AM10" s="543"/>
      <c r="AN10" s="543"/>
      <c r="AO10" s="543"/>
      <c r="AP10" s="543"/>
      <c r="AQ10" s="543"/>
      <c r="AR10" s="543"/>
      <c r="AS10" s="543"/>
      <c r="AT10" s="543"/>
      <c r="AU10" s="529"/>
      <c r="AV10" s="518"/>
      <c r="AW10" s="518"/>
      <c r="AX10" s="518"/>
      <c r="AY10" s="518"/>
    </row>
    <row r="11" spans="1:51" ht="15">
      <c r="A11" s="548" t="s">
        <v>168</v>
      </c>
      <c r="B11" s="549"/>
      <c r="C11" s="549"/>
      <c r="D11" s="549"/>
      <c r="E11" s="549"/>
      <c r="F11" s="550"/>
      <c r="G11" s="548" t="s">
        <v>278</v>
      </c>
      <c r="H11" s="550"/>
      <c r="I11" s="517" t="s">
        <v>179</v>
      </c>
      <c r="J11" s="517" t="s">
        <v>279</v>
      </c>
      <c r="K11" s="517" t="s">
        <v>323</v>
      </c>
      <c r="L11" s="517" t="s">
        <v>363</v>
      </c>
      <c r="M11" s="517" t="s">
        <v>167</v>
      </c>
      <c r="N11" s="517" t="s">
        <v>182</v>
      </c>
      <c r="O11" s="548" t="s">
        <v>284</v>
      </c>
      <c r="P11" s="549"/>
      <c r="Q11" s="549"/>
      <c r="R11" s="549"/>
      <c r="S11" s="550"/>
      <c r="T11" s="517" t="s">
        <v>173</v>
      </c>
      <c r="U11" s="517" t="s">
        <v>285</v>
      </c>
      <c r="V11" s="520" t="s">
        <v>370</v>
      </c>
      <c r="W11" s="521"/>
      <c r="X11" s="521"/>
      <c r="Y11" s="521"/>
      <c r="Z11" s="521"/>
      <c r="AA11" s="521"/>
      <c r="AB11" s="521"/>
      <c r="AC11" s="521"/>
      <c r="AD11" s="521"/>
      <c r="AE11" s="521"/>
      <c r="AF11" s="521"/>
      <c r="AG11" s="522"/>
      <c r="AH11" s="520" t="s">
        <v>87</v>
      </c>
      <c r="AI11" s="521"/>
      <c r="AJ11" s="521"/>
      <c r="AK11" s="521"/>
      <c r="AL11" s="521"/>
      <c r="AM11" s="521"/>
      <c r="AN11" s="521"/>
      <c r="AO11" s="521"/>
      <c r="AP11" s="521"/>
      <c r="AQ11" s="521"/>
      <c r="AR11" s="521"/>
      <c r="AS11" s="522"/>
      <c r="AT11" s="548" t="s">
        <v>8</v>
      </c>
      <c r="AU11" s="550"/>
      <c r="AV11" s="518"/>
      <c r="AW11" s="518"/>
      <c r="AX11" s="518"/>
      <c r="AY11" s="518"/>
    </row>
    <row r="12" spans="1:51" ht="42.75">
      <c r="A12" s="120" t="s">
        <v>169</v>
      </c>
      <c r="B12" s="120" t="s">
        <v>170</v>
      </c>
      <c r="C12" s="120" t="s">
        <v>171</v>
      </c>
      <c r="D12" s="120" t="s">
        <v>178</v>
      </c>
      <c r="E12" s="120" t="s">
        <v>185</v>
      </c>
      <c r="F12" s="120" t="s">
        <v>186</v>
      </c>
      <c r="G12" s="120" t="s">
        <v>277</v>
      </c>
      <c r="H12" s="120" t="s">
        <v>184</v>
      </c>
      <c r="I12" s="519"/>
      <c r="J12" s="519"/>
      <c r="K12" s="519"/>
      <c r="L12" s="519"/>
      <c r="M12" s="519"/>
      <c r="N12" s="519"/>
      <c r="O12" s="120">
        <v>2020</v>
      </c>
      <c r="P12" s="120">
        <v>2021</v>
      </c>
      <c r="Q12" s="120">
        <v>2022</v>
      </c>
      <c r="R12" s="120">
        <v>2023</v>
      </c>
      <c r="S12" s="120">
        <v>2024</v>
      </c>
      <c r="T12" s="519"/>
      <c r="U12" s="519"/>
      <c r="V12" s="227" t="s">
        <v>39</v>
      </c>
      <c r="W12" s="227" t="s">
        <v>40</v>
      </c>
      <c r="X12" s="227" t="s">
        <v>41</v>
      </c>
      <c r="Y12" s="227" t="s">
        <v>42</v>
      </c>
      <c r="Z12" s="227" t="s">
        <v>43</v>
      </c>
      <c r="AA12" s="227" t="s">
        <v>44</v>
      </c>
      <c r="AB12" s="227" t="s">
        <v>45</v>
      </c>
      <c r="AC12" s="127" t="s">
        <v>46</v>
      </c>
      <c r="AD12" s="127" t="s">
        <v>47</v>
      </c>
      <c r="AE12" s="127" t="s">
        <v>48</v>
      </c>
      <c r="AF12" s="127" t="s">
        <v>49</v>
      </c>
      <c r="AG12" s="127" t="s">
        <v>50</v>
      </c>
      <c r="AH12" s="127" t="s">
        <v>39</v>
      </c>
      <c r="AI12" s="127" t="s">
        <v>40</v>
      </c>
      <c r="AJ12" s="127" t="s">
        <v>41</v>
      </c>
      <c r="AK12" s="127" t="s">
        <v>42</v>
      </c>
      <c r="AL12" s="127" t="s">
        <v>43</v>
      </c>
      <c r="AM12" s="127" t="s">
        <v>44</v>
      </c>
      <c r="AN12" s="127" t="s">
        <v>45</v>
      </c>
      <c r="AO12" s="127" t="s">
        <v>46</v>
      </c>
      <c r="AP12" s="127" t="s">
        <v>47</v>
      </c>
      <c r="AQ12" s="127" t="s">
        <v>48</v>
      </c>
      <c r="AR12" s="127" t="s">
        <v>49</v>
      </c>
      <c r="AS12" s="127" t="s">
        <v>50</v>
      </c>
      <c r="AT12" s="120" t="s">
        <v>408</v>
      </c>
      <c r="AU12" s="208" t="s">
        <v>88</v>
      </c>
      <c r="AV12" s="519"/>
      <c r="AW12" s="519"/>
      <c r="AX12" s="519"/>
      <c r="AY12" s="519"/>
    </row>
    <row r="13" spans="1:51" s="234" customFormat="1" ht="75" customHeight="1">
      <c r="A13" s="229"/>
      <c r="B13" s="229"/>
      <c r="C13" s="229"/>
      <c r="D13" s="229"/>
      <c r="E13" s="229"/>
      <c r="F13" s="229"/>
      <c r="G13" s="229"/>
      <c r="H13" s="122" t="s">
        <v>434</v>
      </c>
      <c r="I13" s="122" t="s">
        <v>435</v>
      </c>
      <c r="J13" s="122" t="s">
        <v>436</v>
      </c>
      <c r="K13" s="122" t="s">
        <v>441</v>
      </c>
      <c r="L13" s="122">
        <v>20</v>
      </c>
      <c r="M13" s="122" t="s">
        <v>437</v>
      </c>
      <c r="N13" s="122" t="s">
        <v>438</v>
      </c>
      <c r="O13" s="123"/>
      <c r="P13" s="235">
        <v>1</v>
      </c>
      <c r="Q13" s="235">
        <v>1</v>
      </c>
      <c r="R13" s="235">
        <v>1</v>
      </c>
      <c r="S13" s="235">
        <v>1</v>
      </c>
      <c r="T13" s="123"/>
      <c r="U13" s="123" t="s">
        <v>439</v>
      </c>
      <c r="V13" s="122"/>
      <c r="W13" s="122"/>
      <c r="X13" s="235">
        <v>0.25</v>
      </c>
      <c r="Y13" s="235"/>
      <c r="Z13" s="235"/>
      <c r="AA13" s="235">
        <v>0.25</v>
      </c>
      <c r="AB13" s="235"/>
      <c r="AC13" s="235"/>
      <c r="AD13" s="235">
        <v>0.25</v>
      </c>
      <c r="AE13" s="235"/>
      <c r="AF13" s="235"/>
      <c r="AG13" s="235">
        <v>0.25</v>
      </c>
      <c r="AH13" s="235"/>
      <c r="AI13" s="235"/>
      <c r="AJ13" s="235"/>
      <c r="AK13" s="235" t="s">
        <v>440</v>
      </c>
      <c r="AL13" s="235"/>
      <c r="AM13" s="235"/>
      <c r="AN13" s="235"/>
      <c r="AO13" s="235"/>
      <c r="AP13" s="235"/>
      <c r="AQ13" s="235"/>
      <c r="AR13" s="235"/>
      <c r="AS13" s="235"/>
      <c r="AT13" s="235"/>
      <c r="AU13" s="235">
        <f>SUM(AH13:AS13)/Q13</f>
        <v>0</v>
      </c>
      <c r="AV13" s="231"/>
      <c r="AW13" s="232"/>
      <c r="AX13" s="231"/>
      <c r="AY13" s="233"/>
    </row>
    <row r="14" spans="1:51" s="234" customFormat="1" ht="75" customHeight="1">
      <c r="A14" s="229"/>
      <c r="B14" s="229"/>
      <c r="C14" s="229"/>
      <c r="D14" s="229"/>
      <c r="E14" s="229"/>
      <c r="F14" s="229"/>
      <c r="G14" s="229"/>
      <c r="H14" s="242" t="s">
        <v>442</v>
      </c>
      <c r="I14" s="242" t="s">
        <v>252</v>
      </c>
      <c r="J14" s="242" t="s">
        <v>443</v>
      </c>
      <c r="K14" s="242" t="s">
        <v>441</v>
      </c>
      <c r="L14" s="242">
        <v>1</v>
      </c>
      <c r="M14" s="122" t="s">
        <v>444</v>
      </c>
      <c r="N14" s="122" t="s">
        <v>445</v>
      </c>
      <c r="O14" s="236"/>
      <c r="P14" s="243">
        <v>1</v>
      </c>
      <c r="Q14" s="243">
        <v>0</v>
      </c>
      <c r="R14" s="243">
        <v>0</v>
      </c>
      <c r="S14" s="243">
        <v>0</v>
      </c>
      <c r="T14" s="122"/>
      <c r="U14" s="122" t="s">
        <v>445</v>
      </c>
      <c r="V14" s="122"/>
      <c r="W14" s="122"/>
      <c r="X14" s="122"/>
      <c r="Y14" s="122"/>
      <c r="Z14" s="122"/>
      <c r="AA14" s="122"/>
      <c r="AB14" s="122"/>
      <c r="AC14" s="229"/>
      <c r="AD14" s="229"/>
      <c r="AE14" s="229"/>
      <c r="AF14" s="229"/>
      <c r="AG14" s="229"/>
      <c r="AH14" s="229"/>
      <c r="AI14" s="229"/>
      <c r="AJ14" s="229"/>
      <c r="AK14" s="229"/>
      <c r="AL14" s="229"/>
      <c r="AM14" s="229"/>
      <c r="AN14" s="229"/>
      <c r="AO14" s="229"/>
      <c r="AP14" s="229"/>
      <c r="AQ14" s="229"/>
      <c r="AR14" s="229"/>
      <c r="AS14" s="229"/>
      <c r="AT14" s="229">
        <f aca="true" t="shared" si="0" ref="AT14:AT23">SUM(AH14:AS14)</f>
        <v>0</v>
      </c>
      <c r="AU14" s="230">
        <v>1</v>
      </c>
      <c r="AV14" s="230" t="s">
        <v>446</v>
      </c>
      <c r="AW14" s="230"/>
      <c r="AX14" s="230"/>
      <c r="AY14" s="229"/>
    </row>
    <row r="15" spans="1:51" s="234" customFormat="1" ht="75" customHeight="1">
      <c r="A15" s="229"/>
      <c r="B15" s="229"/>
      <c r="C15" s="229"/>
      <c r="D15" s="229"/>
      <c r="E15" s="239" t="s">
        <v>447</v>
      </c>
      <c r="F15" s="239"/>
      <c r="G15" s="240" t="s">
        <v>203</v>
      </c>
      <c r="H15" s="239"/>
      <c r="I15" s="240" t="s">
        <v>448</v>
      </c>
      <c r="J15" s="240" t="s">
        <v>449</v>
      </c>
      <c r="K15" s="240" t="s">
        <v>441</v>
      </c>
      <c r="L15" s="240">
        <v>20</v>
      </c>
      <c r="M15" s="240" t="s">
        <v>450</v>
      </c>
      <c r="N15" s="241" t="s">
        <v>452</v>
      </c>
      <c r="O15" s="240">
        <v>20</v>
      </c>
      <c r="P15" s="240">
        <v>20</v>
      </c>
      <c r="Q15" s="240">
        <v>20</v>
      </c>
      <c r="R15" s="240">
        <v>20</v>
      </c>
      <c r="S15" s="240">
        <v>20</v>
      </c>
      <c r="T15" s="238" t="s">
        <v>451</v>
      </c>
      <c r="U15" s="238" t="s">
        <v>453</v>
      </c>
      <c r="V15" s="122"/>
      <c r="W15" s="245"/>
      <c r="X15" s="245">
        <v>20</v>
      </c>
      <c r="Y15" s="245"/>
      <c r="Z15" s="245"/>
      <c r="AA15" s="245">
        <v>20</v>
      </c>
      <c r="AB15" s="245"/>
      <c r="AC15" s="245"/>
      <c r="AD15" s="245">
        <v>20</v>
      </c>
      <c r="AE15" s="245"/>
      <c r="AF15" s="245"/>
      <c r="AG15" s="245">
        <v>20</v>
      </c>
      <c r="AH15" s="229"/>
      <c r="AI15" s="229"/>
      <c r="AJ15" s="229"/>
      <c r="AK15" s="229"/>
      <c r="AL15" s="229"/>
      <c r="AM15" s="229"/>
      <c r="AN15" s="229"/>
      <c r="AO15" s="229"/>
      <c r="AP15" s="229"/>
      <c r="AQ15" s="229"/>
      <c r="AR15" s="229"/>
      <c r="AS15" s="229"/>
      <c r="AT15" s="229">
        <f t="shared" si="0"/>
        <v>0</v>
      </c>
      <c r="AU15" s="230">
        <f aca="true" t="shared" si="1" ref="AU15:AU23">+AT15/R15</f>
        <v>0</v>
      </c>
      <c r="AV15" s="230"/>
      <c r="AW15" s="230"/>
      <c r="AX15" s="230"/>
      <c r="AY15" s="229"/>
    </row>
    <row r="16" spans="1:51" s="234" customFormat="1" ht="75" customHeight="1">
      <c r="A16" s="229"/>
      <c r="B16" s="229"/>
      <c r="C16" s="229"/>
      <c r="D16" s="229"/>
      <c r="E16" s="239" t="s">
        <v>447</v>
      </c>
      <c r="F16" s="239"/>
      <c r="G16" s="240" t="s">
        <v>203</v>
      </c>
      <c r="H16" s="239"/>
      <c r="I16" s="240" t="s">
        <v>448</v>
      </c>
      <c r="J16" s="240" t="s">
        <v>454</v>
      </c>
      <c r="K16" s="239" t="s">
        <v>455</v>
      </c>
      <c r="L16" s="239">
        <v>18</v>
      </c>
      <c r="M16" s="239" t="s">
        <v>456</v>
      </c>
      <c r="N16" s="240" t="s">
        <v>457</v>
      </c>
      <c r="O16" s="244">
        <v>0</v>
      </c>
      <c r="P16" s="244">
        <v>6</v>
      </c>
      <c r="Q16" s="244">
        <v>6</v>
      </c>
      <c r="R16" s="244">
        <v>6</v>
      </c>
      <c r="S16" s="244">
        <v>0</v>
      </c>
      <c r="T16" s="238" t="s">
        <v>451</v>
      </c>
      <c r="U16" s="240" t="s">
        <v>458</v>
      </c>
      <c r="V16" s="122"/>
      <c r="W16" s="122"/>
      <c r="X16" s="122">
        <v>1</v>
      </c>
      <c r="Y16" s="122"/>
      <c r="Z16" s="122"/>
      <c r="AA16" s="122">
        <v>2</v>
      </c>
      <c r="AB16" s="122"/>
      <c r="AC16" s="229"/>
      <c r="AD16" s="122">
        <v>2</v>
      </c>
      <c r="AE16" s="122"/>
      <c r="AF16" s="122"/>
      <c r="AG16" s="237">
        <v>1</v>
      </c>
      <c r="AH16" s="122"/>
      <c r="AI16" s="122"/>
      <c r="AJ16" s="229"/>
      <c r="AK16" s="229"/>
      <c r="AL16" s="229"/>
      <c r="AM16" s="229"/>
      <c r="AN16" s="229"/>
      <c r="AO16" s="229"/>
      <c r="AP16" s="229"/>
      <c r="AQ16" s="229"/>
      <c r="AR16" s="229"/>
      <c r="AS16" s="229"/>
      <c r="AT16" s="229">
        <f t="shared" si="0"/>
        <v>0</v>
      </c>
      <c r="AU16" s="230">
        <f t="shared" si="1"/>
        <v>0</v>
      </c>
      <c r="AV16" s="230"/>
      <c r="AW16" s="230"/>
      <c r="AX16" s="230"/>
      <c r="AY16" s="229"/>
    </row>
    <row r="17" spans="1:51" s="234" customFormat="1" ht="75" customHeight="1">
      <c r="A17" s="229"/>
      <c r="B17" s="229"/>
      <c r="C17" s="229"/>
      <c r="D17" s="239">
        <v>33</v>
      </c>
      <c r="E17" s="239" t="s">
        <v>459</v>
      </c>
      <c r="F17" s="239"/>
      <c r="G17" s="240" t="s">
        <v>203</v>
      </c>
      <c r="H17" s="239" t="s">
        <v>460</v>
      </c>
      <c r="I17" s="240" t="s">
        <v>425</v>
      </c>
      <c r="J17" s="240" t="s">
        <v>461</v>
      </c>
      <c r="K17" s="239" t="s">
        <v>455</v>
      </c>
      <c r="L17" s="239">
        <v>4800</v>
      </c>
      <c r="M17" s="239" t="s">
        <v>462</v>
      </c>
      <c r="N17" s="240" t="s">
        <v>464</v>
      </c>
      <c r="O17" s="244">
        <v>0</v>
      </c>
      <c r="P17" s="244">
        <v>1400</v>
      </c>
      <c r="Q17" s="244">
        <v>1239</v>
      </c>
      <c r="R17" s="244">
        <v>1200</v>
      </c>
      <c r="S17" s="244">
        <v>1000</v>
      </c>
      <c r="T17" s="238" t="s">
        <v>451</v>
      </c>
      <c r="U17" s="240" t="s">
        <v>463</v>
      </c>
      <c r="V17" s="122"/>
      <c r="W17" s="122"/>
      <c r="X17" s="245">
        <v>50</v>
      </c>
      <c r="Y17" s="245">
        <v>100</v>
      </c>
      <c r="Z17" s="245">
        <v>200</v>
      </c>
      <c r="AA17" s="245">
        <v>150</v>
      </c>
      <c r="AB17" s="245">
        <v>150</v>
      </c>
      <c r="AC17" s="245">
        <v>150</v>
      </c>
      <c r="AD17" s="245">
        <v>120</v>
      </c>
      <c r="AE17" s="245">
        <v>130</v>
      </c>
      <c r="AF17" s="245">
        <v>150</v>
      </c>
      <c r="AG17" s="245">
        <v>0</v>
      </c>
      <c r="AH17" s="229"/>
      <c r="AI17" s="229"/>
      <c r="AJ17" s="229"/>
      <c r="AK17" s="229"/>
      <c r="AL17" s="229"/>
      <c r="AM17" s="229"/>
      <c r="AN17" s="229"/>
      <c r="AO17" s="229"/>
      <c r="AP17" s="229"/>
      <c r="AQ17" s="229"/>
      <c r="AR17" s="229"/>
      <c r="AS17" s="229"/>
      <c r="AT17" s="229">
        <f t="shared" si="0"/>
        <v>0</v>
      </c>
      <c r="AU17" s="230">
        <f t="shared" si="1"/>
        <v>0</v>
      </c>
      <c r="AV17" s="230"/>
      <c r="AW17" s="230"/>
      <c r="AX17" s="230"/>
      <c r="AY17" s="229"/>
    </row>
    <row r="18" spans="1:51" s="234" customFormat="1" ht="75" customHeight="1">
      <c r="A18" s="229"/>
      <c r="B18" s="229"/>
      <c r="C18" s="229"/>
      <c r="D18" s="229"/>
      <c r="E18" s="246" t="s">
        <v>465</v>
      </c>
      <c r="F18" s="246"/>
      <c r="G18" s="242" t="s">
        <v>203</v>
      </c>
      <c r="H18" s="246"/>
      <c r="I18" s="242" t="s">
        <v>427</v>
      </c>
      <c r="J18" s="242" t="s">
        <v>466</v>
      </c>
      <c r="K18" s="246" t="s">
        <v>441</v>
      </c>
      <c r="L18" s="242">
        <v>19</v>
      </c>
      <c r="M18" s="246" t="s">
        <v>437</v>
      </c>
      <c r="N18" s="242" t="s">
        <v>468</v>
      </c>
      <c r="O18" s="247">
        <v>0</v>
      </c>
      <c r="P18" s="247">
        <v>19</v>
      </c>
      <c r="Q18" s="247">
        <v>19</v>
      </c>
      <c r="R18" s="247">
        <v>19</v>
      </c>
      <c r="S18" s="247">
        <v>19</v>
      </c>
      <c r="T18" s="249" t="s">
        <v>451</v>
      </c>
      <c r="U18" s="242" t="s">
        <v>467</v>
      </c>
      <c r="V18" s="122"/>
      <c r="W18" s="122"/>
      <c r="X18" s="122">
        <v>19</v>
      </c>
      <c r="Y18" s="122"/>
      <c r="Z18" s="122"/>
      <c r="AA18" s="122">
        <v>19</v>
      </c>
      <c r="AB18" s="122"/>
      <c r="AC18" s="122"/>
      <c r="AD18" s="122">
        <v>19</v>
      </c>
      <c r="AE18" s="122"/>
      <c r="AF18" s="122"/>
      <c r="AG18" s="122">
        <v>19</v>
      </c>
      <c r="AH18" s="122"/>
      <c r="AI18" s="229"/>
      <c r="AJ18" s="229"/>
      <c r="AK18" s="229"/>
      <c r="AL18" s="229"/>
      <c r="AM18" s="229"/>
      <c r="AN18" s="229"/>
      <c r="AO18" s="229"/>
      <c r="AP18" s="229"/>
      <c r="AQ18" s="229"/>
      <c r="AR18" s="229"/>
      <c r="AS18" s="229"/>
      <c r="AT18" s="229">
        <f t="shared" si="0"/>
        <v>0</v>
      </c>
      <c r="AU18" s="230">
        <f t="shared" si="1"/>
        <v>0</v>
      </c>
      <c r="AV18" s="230"/>
      <c r="AW18" s="230"/>
      <c r="AX18" s="230"/>
      <c r="AY18" s="229"/>
    </row>
    <row r="19" spans="1:51" s="234" customFormat="1" ht="75" customHeight="1">
      <c r="A19" s="229"/>
      <c r="B19" s="229"/>
      <c r="C19" s="229"/>
      <c r="D19" s="229"/>
      <c r="E19" s="246" t="s">
        <v>469</v>
      </c>
      <c r="F19" s="246"/>
      <c r="G19" s="242" t="s">
        <v>203</v>
      </c>
      <c r="H19" s="246"/>
      <c r="I19" s="242" t="s">
        <v>427</v>
      </c>
      <c r="J19" s="242" t="s">
        <v>470</v>
      </c>
      <c r="K19" s="246" t="s">
        <v>441</v>
      </c>
      <c r="L19" s="242">
        <v>4</v>
      </c>
      <c r="M19" s="246" t="s">
        <v>471</v>
      </c>
      <c r="N19" s="242" t="s">
        <v>472</v>
      </c>
      <c r="O19" s="247"/>
      <c r="P19" s="247">
        <v>4</v>
      </c>
      <c r="Q19" s="247">
        <v>4</v>
      </c>
      <c r="R19" s="247">
        <v>4</v>
      </c>
      <c r="S19" s="247">
        <v>4</v>
      </c>
      <c r="T19" s="244"/>
      <c r="U19" s="240" t="s">
        <v>473</v>
      </c>
      <c r="V19" s="122"/>
      <c r="W19" s="122"/>
      <c r="X19" s="122">
        <v>1</v>
      </c>
      <c r="Y19" s="122"/>
      <c r="Z19" s="122"/>
      <c r="AA19" s="122">
        <v>1</v>
      </c>
      <c r="AB19" s="122"/>
      <c r="AC19" s="229"/>
      <c r="AD19" s="122">
        <v>1</v>
      </c>
      <c r="AE19" s="122"/>
      <c r="AF19" s="122"/>
      <c r="AG19" s="122">
        <v>1</v>
      </c>
      <c r="AH19" s="229"/>
      <c r="AI19" s="229"/>
      <c r="AJ19" s="229"/>
      <c r="AK19" s="229"/>
      <c r="AL19" s="229"/>
      <c r="AM19" s="229"/>
      <c r="AN19" s="229"/>
      <c r="AO19" s="229"/>
      <c r="AP19" s="229"/>
      <c r="AQ19" s="229"/>
      <c r="AR19" s="229"/>
      <c r="AS19" s="229"/>
      <c r="AT19" s="229">
        <f t="shared" si="0"/>
        <v>0</v>
      </c>
      <c r="AU19" s="230">
        <f t="shared" si="1"/>
        <v>0</v>
      </c>
      <c r="AV19" s="230"/>
      <c r="AW19" s="230"/>
      <c r="AX19" s="230"/>
      <c r="AY19" s="229"/>
    </row>
    <row r="20" spans="1:51" s="234" customFormat="1" ht="105.75" customHeight="1">
      <c r="A20" s="229"/>
      <c r="B20" s="229"/>
      <c r="C20" s="229"/>
      <c r="D20" s="229"/>
      <c r="E20" s="246" t="s">
        <v>474</v>
      </c>
      <c r="F20" s="246"/>
      <c r="G20" s="242" t="s">
        <v>203</v>
      </c>
      <c r="H20" s="242" t="s">
        <v>491</v>
      </c>
      <c r="I20" s="242" t="s">
        <v>430</v>
      </c>
      <c r="J20" s="242" t="s">
        <v>475</v>
      </c>
      <c r="K20" s="242" t="s">
        <v>441</v>
      </c>
      <c r="L20" s="242">
        <v>20</v>
      </c>
      <c r="M20" s="242" t="s">
        <v>437</v>
      </c>
      <c r="N20" s="242" t="s">
        <v>476</v>
      </c>
      <c r="O20" s="253">
        <v>20</v>
      </c>
      <c r="P20" s="253">
        <v>20</v>
      </c>
      <c r="Q20" s="253">
        <v>20</v>
      </c>
      <c r="R20" s="253">
        <v>20</v>
      </c>
      <c r="S20" s="253">
        <v>20</v>
      </c>
      <c r="T20" s="248" t="s">
        <v>451</v>
      </c>
      <c r="U20" s="122" t="s">
        <v>479</v>
      </c>
      <c r="V20" s="122"/>
      <c r="W20" s="122"/>
      <c r="X20" s="245">
        <v>20</v>
      </c>
      <c r="Y20" s="245"/>
      <c r="Z20" s="245"/>
      <c r="AA20" s="245">
        <v>20</v>
      </c>
      <c r="AB20" s="245"/>
      <c r="AC20" s="245"/>
      <c r="AD20" s="245">
        <v>20</v>
      </c>
      <c r="AE20" s="245"/>
      <c r="AF20" s="245"/>
      <c r="AG20" s="245">
        <v>20</v>
      </c>
      <c r="AH20" s="229"/>
      <c r="AI20" s="229"/>
      <c r="AJ20" s="229"/>
      <c r="AK20" s="229"/>
      <c r="AL20" s="229"/>
      <c r="AM20" s="229"/>
      <c r="AN20" s="229"/>
      <c r="AO20" s="229"/>
      <c r="AP20" s="229"/>
      <c r="AQ20" s="229"/>
      <c r="AR20" s="229"/>
      <c r="AS20" s="229"/>
      <c r="AT20" s="229">
        <f t="shared" si="0"/>
        <v>0</v>
      </c>
      <c r="AU20" s="230">
        <f t="shared" si="1"/>
        <v>0</v>
      </c>
      <c r="AV20" s="230"/>
      <c r="AW20" s="230"/>
      <c r="AX20" s="230"/>
      <c r="AY20" s="229"/>
    </row>
    <row r="21" spans="1:51" ht="94.5" customHeight="1">
      <c r="A21" s="121"/>
      <c r="B21" s="121"/>
      <c r="C21" s="121"/>
      <c r="D21" s="121"/>
      <c r="E21" s="242" t="s">
        <v>477</v>
      </c>
      <c r="F21" s="242"/>
      <c r="G21" s="242" t="s">
        <v>203</v>
      </c>
      <c r="H21" s="242" t="s">
        <v>460</v>
      </c>
      <c r="I21" s="242" t="s">
        <v>430</v>
      </c>
      <c r="J21" s="242" t="s">
        <v>478</v>
      </c>
      <c r="K21" s="242" t="s">
        <v>441</v>
      </c>
      <c r="L21" s="242">
        <v>20</v>
      </c>
      <c r="M21" s="242" t="s">
        <v>437</v>
      </c>
      <c r="N21" s="253"/>
      <c r="O21" s="253">
        <v>20</v>
      </c>
      <c r="P21" s="253">
        <v>20</v>
      </c>
      <c r="Q21" s="253">
        <v>20</v>
      </c>
      <c r="R21" s="253">
        <v>20</v>
      </c>
      <c r="S21" s="253">
        <v>20</v>
      </c>
      <c r="T21" s="253"/>
      <c r="U21" s="242" t="s">
        <v>484</v>
      </c>
      <c r="V21" s="121"/>
      <c r="W21" s="121"/>
      <c r="X21" s="245">
        <v>20</v>
      </c>
      <c r="Y21" s="245"/>
      <c r="Z21" s="245"/>
      <c r="AA21" s="245">
        <v>20</v>
      </c>
      <c r="AB21" s="245"/>
      <c r="AC21" s="245"/>
      <c r="AD21" s="245">
        <v>20</v>
      </c>
      <c r="AE21" s="245"/>
      <c r="AF21" s="245"/>
      <c r="AG21" s="245">
        <v>20</v>
      </c>
      <c r="AH21" s="124"/>
      <c r="AI21" s="124"/>
      <c r="AJ21" s="124"/>
      <c r="AK21" s="124"/>
      <c r="AL21" s="124"/>
      <c r="AM21" s="124"/>
      <c r="AN21" s="124"/>
      <c r="AO21" s="124"/>
      <c r="AP21" s="124"/>
      <c r="AQ21" s="124"/>
      <c r="AR21" s="124"/>
      <c r="AS21" s="124"/>
      <c r="AT21" s="124">
        <f t="shared" si="0"/>
        <v>0</v>
      </c>
      <c r="AU21" s="125">
        <f t="shared" si="1"/>
        <v>0</v>
      </c>
      <c r="AV21" s="125"/>
      <c r="AW21" s="125"/>
      <c r="AX21" s="125"/>
      <c r="AY21" s="124"/>
    </row>
    <row r="22" spans="1:51" ht="85.5" customHeight="1">
      <c r="A22" s="121"/>
      <c r="B22" s="121"/>
      <c r="C22" s="121"/>
      <c r="D22" s="121"/>
      <c r="E22" s="250" t="s">
        <v>480</v>
      </c>
      <c r="F22" s="250"/>
      <c r="G22" s="241" t="s">
        <v>203</v>
      </c>
      <c r="H22" s="250"/>
      <c r="I22" s="241" t="s">
        <v>430</v>
      </c>
      <c r="J22" s="242" t="s">
        <v>481</v>
      </c>
      <c r="K22" s="241" t="s">
        <v>441</v>
      </c>
      <c r="L22" s="241">
        <v>20</v>
      </c>
      <c r="M22" s="241" t="s">
        <v>437</v>
      </c>
      <c r="N22" s="251"/>
      <c r="O22" s="252">
        <v>20</v>
      </c>
      <c r="P22" s="252">
        <v>20</v>
      </c>
      <c r="Q22" s="252">
        <v>20</v>
      </c>
      <c r="R22" s="252">
        <v>20</v>
      </c>
      <c r="S22" s="252">
        <v>20</v>
      </c>
      <c r="T22" s="251"/>
      <c r="U22" s="242" t="s">
        <v>485</v>
      </c>
      <c r="V22" s="121"/>
      <c r="W22" s="121"/>
      <c r="X22" s="121">
        <v>20</v>
      </c>
      <c r="Y22" s="121"/>
      <c r="Z22" s="121"/>
      <c r="AA22" s="121">
        <v>20</v>
      </c>
      <c r="AB22" s="121"/>
      <c r="AC22" s="124"/>
      <c r="AD22" s="124">
        <v>20</v>
      </c>
      <c r="AE22" s="124"/>
      <c r="AF22" s="124"/>
      <c r="AG22" s="124">
        <v>20</v>
      </c>
      <c r="AH22" s="124"/>
      <c r="AI22" s="124"/>
      <c r="AJ22" s="124"/>
      <c r="AK22" s="124"/>
      <c r="AL22" s="124"/>
      <c r="AM22" s="124"/>
      <c r="AN22" s="124"/>
      <c r="AO22" s="124"/>
      <c r="AP22" s="124"/>
      <c r="AQ22" s="124"/>
      <c r="AR22" s="124"/>
      <c r="AS22" s="124"/>
      <c r="AT22" s="124">
        <f t="shared" si="0"/>
        <v>0</v>
      </c>
      <c r="AU22" s="125">
        <f t="shared" si="1"/>
        <v>0</v>
      </c>
      <c r="AV22" s="125"/>
      <c r="AW22" s="125"/>
      <c r="AX22" s="125"/>
      <c r="AY22" s="124"/>
    </row>
    <row r="23" spans="1:51" ht="97.5" customHeight="1">
      <c r="A23" s="121"/>
      <c r="B23" s="121"/>
      <c r="C23" s="121"/>
      <c r="D23" s="121"/>
      <c r="E23" s="239" t="s">
        <v>480</v>
      </c>
      <c r="F23" s="239"/>
      <c r="G23" s="240" t="s">
        <v>203</v>
      </c>
      <c r="H23" s="239" t="s">
        <v>460</v>
      </c>
      <c r="I23" s="240" t="s">
        <v>430</v>
      </c>
      <c r="J23" s="242" t="s">
        <v>482</v>
      </c>
      <c r="K23" s="239" t="s">
        <v>455</v>
      </c>
      <c r="L23" s="240"/>
      <c r="M23" s="240"/>
      <c r="N23" s="244"/>
      <c r="O23" s="254"/>
      <c r="P23" s="254"/>
      <c r="Q23" s="254"/>
      <c r="R23" s="254"/>
      <c r="S23" s="254"/>
      <c r="T23" s="129" t="s">
        <v>483</v>
      </c>
      <c r="U23" s="238" t="s">
        <v>486</v>
      </c>
      <c r="V23" s="121"/>
      <c r="W23" s="121"/>
      <c r="X23" s="121"/>
      <c r="Y23" s="121"/>
      <c r="Z23" s="121"/>
      <c r="AA23" s="121"/>
      <c r="AB23" s="121"/>
      <c r="AC23" s="124"/>
      <c r="AD23" s="124"/>
      <c r="AE23" s="124"/>
      <c r="AF23" s="124"/>
      <c r="AG23" s="124"/>
      <c r="AH23" s="124"/>
      <c r="AI23" s="124"/>
      <c r="AJ23" s="124"/>
      <c r="AK23" s="124"/>
      <c r="AL23" s="124"/>
      <c r="AM23" s="124"/>
      <c r="AN23" s="124"/>
      <c r="AO23" s="124"/>
      <c r="AP23" s="124"/>
      <c r="AQ23" s="124"/>
      <c r="AR23" s="124"/>
      <c r="AS23" s="124"/>
      <c r="AT23" s="124">
        <f t="shared" si="0"/>
        <v>0</v>
      </c>
      <c r="AU23" s="125" t="e">
        <f t="shared" si="1"/>
        <v>#DIV/0!</v>
      </c>
      <c r="AV23" s="125"/>
      <c r="AW23" s="125"/>
      <c r="AX23" s="125"/>
      <c r="AY23" s="124"/>
    </row>
    <row r="24" spans="1:51" ht="15">
      <c r="A24" s="545" t="s">
        <v>294</v>
      </c>
      <c r="B24" s="546"/>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7"/>
    </row>
    <row r="25" spans="1:51" ht="42.75" customHeight="1">
      <c r="A25" s="544" t="s">
        <v>64</v>
      </c>
      <c r="B25" s="544"/>
      <c r="C25" s="544"/>
      <c r="D25" s="540" t="s">
        <v>66</v>
      </c>
      <c r="E25" s="540"/>
      <c r="F25" s="540"/>
      <c r="G25" s="540"/>
      <c r="H25" s="540"/>
      <c r="I25" s="540"/>
      <c r="J25" s="539" t="s">
        <v>300</v>
      </c>
      <c r="K25" s="539"/>
      <c r="L25" s="539"/>
      <c r="M25" s="539"/>
      <c r="N25" s="539"/>
      <c r="O25" s="539"/>
      <c r="P25" s="540" t="s">
        <v>66</v>
      </c>
      <c r="Q25" s="540"/>
      <c r="R25" s="540"/>
      <c r="S25" s="540"/>
      <c r="T25" s="540"/>
      <c r="U25" s="540"/>
      <c r="V25" s="540" t="s">
        <v>66</v>
      </c>
      <c r="W25" s="540"/>
      <c r="X25" s="540"/>
      <c r="Y25" s="540"/>
      <c r="Z25" s="540"/>
      <c r="AA25" s="540"/>
      <c r="AB25" s="540"/>
      <c r="AC25" s="540"/>
      <c r="AD25" s="540" t="s">
        <v>66</v>
      </c>
      <c r="AE25" s="540"/>
      <c r="AF25" s="540"/>
      <c r="AG25" s="540"/>
      <c r="AH25" s="540"/>
      <c r="AI25" s="540"/>
      <c r="AJ25" s="540"/>
      <c r="AK25" s="540"/>
      <c r="AL25" s="540"/>
      <c r="AM25" s="540"/>
      <c r="AN25" s="540"/>
      <c r="AO25" s="540"/>
      <c r="AP25" s="539" t="s">
        <v>318</v>
      </c>
      <c r="AQ25" s="539"/>
      <c r="AR25" s="539"/>
      <c r="AS25" s="539"/>
      <c r="AT25" s="540" t="s">
        <v>13</v>
      </c>
      <c r="AU25" s="540"/>
      <c r="AV25" s="540"/>
      <c r="AW25" s="540"/>
      <c r="AX25" s="540"/>
      <c r="AY25" s="540"/>
    </row>
    <row r="26" spans="1:51" ht="15">
      <c r="A26" s="544"/>
      <c r="B26" s="544"/>
      <c r="C26" s="544"/>
      <c r="D26" s="540" t="s">
        <v>65</v>
      </c>
      <c r="E26" s="540"/>
      <c r="F26" s="540"/>
      <c r="G26" s="540"/>
      <c r="H26" s="540"/>
      <c r="I26" s="540"/>
      <c r="J26" s="539"/>
      <c r="K26" s="539"/>
      <c r="L26" s="539"/>
      <c r="M26" s="539"/>
      <c r="N26" s="539"/>
      <c r="O26" s="539"/>
      <c r="P26" s="540" t="s">
        <v>489</v>
      </c>
      <c r="Q26" s="540"/>
      <c r="R26" s="540"/>
      <c r="S26" s="540"/>
      <c r="T26" s="540"/>
      <c r="U26" s="540"/>
      <c r="V26" s="540" t="s">
        <v>65</v>
      </c>
      <c r="W26" s="540"/>
      <c r="X26" s="540"/>
      <c r="Y26" s="540"/>
      <c r="Z26" s="540"/>
      <c r="AA26" s="540"/>
      <c r="AB26" s="540"/>
      <c r="AC26" s="540"/>
      <c r="AD26" s="540" t="s">
        <v>65</v>
      </c>
      <c r="AE26" s="540"/>
      <c r="AF26" s="540"/>
      <c r="AG26" s="540"/>
      <c r="AH26" s="540"/>
      <c r="AI26" s="540"/>
      <c r="AJ26" s="540"/>
      <c r="AK26" s="540"/>
      <c r="AL26" s="540"/>
      <c r="AM26" s="540"/>
      <c r="AN26" s="540"/>
      <c r="AO26" s="540"/>
      <c r="AP26" s="539"/>
      <c r="AQ26" s="539"/>
      <c r="AR26" s="539"/>
      <c r="AS26" s="539"/>
      <c r="AT26" s="540" t="s">
        <v>65</v>
      </c>
      <c r="AU26" s="540"/>
      <c r="AV26" s="540"/>
      <c r="AW26" s="540"/>
      <c r="AX26" s="540"/>
      <c r="AY26" s="540"/>
    </row>
    <row r="27" spans="1:51" ht="15.75" customHeight="1">
      <c r="A27" s="544"/>
      <c r="B27" s="544"/>
      <c r="C27" s="544"/>
      <c r="D27" s="540" t="s">
        <v>297</v>
      </c>
      <c r="E27" s="540"/>
      <c r="F27" s="540"/>
      <c r="G27" s="540"/>
      <c r="H27" s="540"/>
      <c r="I27" s="540"/>
      <c r="J27" s="539"/>
      <c r="K27" s="539"/>
      <c r="L27" s="539"/>
      <c r="M27" s="539"/>
      <c r="N27" s="539"/>
      <c r="O27" s="539"/>
      <c r="P27" s="540" t="s">
        <v>490</v>
      </c>
      <c r="Q27" s="540"/>
      <c r="R27" s="540"/>
      <c r="S27" s="540"/>
      <c r="T27" s="540"/>
      <c r="U27" s="540"/>
      <c r="V27" s="540" t="s">
        <v>297</v>
      </c>
      <c r="W27" s="540"/>
      <c r="X27" s="540"/>
      <c r="Y27" s="540"/>
      <c r="Z27" s="540"/>
      <c r="AA27" s="540"/>
      <c r="AB27" s="540"/>
      <c r="AC27" s="540"/>
      <c r="AD27" s="540" t="s">
        <v>297</v>
      </c>
      <c r="AE27" s="540"/>
      <c r="AF27" s="540"/>
      <c r="AG27" s="540"/>
      <c r="AH27" s="540"/>
      <c r="AI27" s="540"/>
      <c r="AJ27" s="540"/>
      <c r="AK27" s="540"/>
      <c r="AL27" s="540"/>
      <c r="AM27" s="540"/>
      <c r="AN27" s="540"/>
      <c r="AO27" s="540"/>
      <c r="AP27" s="539"/>
      <c r="AQ27" s="539"/>
      <c r="AR27" s="539"/>
      <c r="AS27" s="539"/>
      <c r="AT27" s="540" t="s">
        <v>75</v>
      </c>
      <c r="AU27" s="540"/>
      <c r="AV27" s="540"/>
      <c r="AW27" s="540"/>
      <c r="AX27" s="540"/>
      <c r="AY27" s="540"/>
    </row>
  </sheetData>
  <sheetProtection/>
  <mergeCells count="57">
    <mergeCell ref="AX1:AY1"/>
    <mergeCell ref="AX2:AY2"/>
    <mergeCell ref="AX3:AY3"/>
    <mergeCell ref="AX4:AY4"/>
    <mergeCell ref="A1:AW1"/>
    <mergeCell ref="V11:AG11"/>
    <mergeCell ref="A9:C9"/>
    <mergeCell ref="A2:AW2"/>
    <mergeCell ref="A3:AW4"/>
    <mergeCell ref="AT11:AU11"/>
    <mergeCell ref="D26:I26"/>
    <mergeCell ref="D27:I27"/>
    <mergeCell ref="AD25:AO25"/>
    <mergeCell ref="AD26:AO26"/>
    <mergeCell ref="AD27:AO27"/>
    <mergeCell ref="AH11:AS11"/>
    <mergeCell ref="P25:U25"/>
    <mergeCell ref="I11:I12"/>
    <mergeCell ref="J11:J12"/>
    <mergeCell ref="K11:K12"/>
    <mergeCell ref="U11:U12"/>
    <mergeCell ref="O11:S11"/>
    <mergeCell ref="T11:T12"/>
    <mergeCell ref="N11:N12"/>
    <mergeCell ref="A11:F11"/>
    <mergeCell ref="G11:H11"/>
    <mergeCell ref="M11:M12"/>
    <mergeCell ref="A25:C27"/>
    <mergeCell ref="J25:O27"/>
    <mergeCell ref="P26:U26"/>
    <mergeCell ref="P27:U27"/>
    <mergeCell ref="V25:AC25"/>
    <mergeCell ref="A24:AY24"/>
    <mergeCell ref="AT26:AY26"/>
    <mergeCell ref="AT25:AY25"/>
    <mergeCell ref="AT27:AY27"/>
    <mergeCell ref="D25:I25"/>
    <mergeCell ref="AP25:AS27"/>
    <mergeCell ref="AX5:AX12"/>
    <mergeCell ref="AY5:AY12"/>
    <mergeCell ref="H7:I7"/>
    <mergeCell ref="H8:I8"/>
    <mergeCell ref="V26:AC26"/>
    <mergeCell ref="V27:AC27"/>
    <mergeCell ref="AW5:AW12"/>
    <mergeCell ref="AH5:AU10"/>
    <mergeCell ref="K6:U8"/>
    <mergeCell ref="AV5:AV12"/>
    <mergeCell ref="A5:AG5"/>
    <mergeCell ref="A6:C8"/>
    <mergeCell ref="D6:E8"/>
    <mergeCell ref="F6:G8"/>
    <mergeCell ref="H6:I6"/>
    <mergeCell ref="A10:C10"/>
    <mergeCell ref="D9:AG9"/>
    <mergeCell ref="D10:AG10"/>
    <mergeCell ref="L11:L12"/>
  </mergeCells>
  <printOptions/>
  <pageMargins left="0.7" right="0.7" top="0.75" bottom="0.75" header="0.3" footer="0.3"/>
  <pageSetup fitToHeight="1" fitToWidth="1" horizontalDpi="600" verticalDpi="600" orientation="landscape" scale="18"/>
  <customProperties>
    <customPr name="_pios_id" r:id="rId3"/>
  </customPropertie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K88"/>
  <sheetViews>
    <sheetView zoomScale="60" zoomScaleNormal="60" zoomScalePageLayoutView="0" workbookViewId="0" topLeftCell="A1">
      <selection activeCell="N72" sqref="N72"/>
    </sheetView>
  </sheetViews>
  <sheetFormatPr defaultColWidth="19.421875" defaultRowHeight="15"/>
  <cols>
    <col min="1" max="1" width="29.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577" t="s">
        <v>16</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8" t="s">
        <v>18</v>
      </c>
      <c r="BJ1" s="578"/>
      <c r="BK1" s="578"/>
    </row>
    <row r="2" spans="1:63" ht="15.75" customHeight="1">
      <c r="A2" s="577" t="s">
        <v>17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77"/>
      <c r="BB2" s="577"/>
      <c r="BC2" s="577"/>
      <c r="BD2" s="577"/>
      <c r="BE2" s="577"/>
      <c r="BF2" s="577"/>
      <c r="BG2" s="577"/>
      <c r="BH2" s="577"/>
      <c r="BI2" s="579" t="s">
        <v>413</v>
      </c>
      <c r="BJ2" s="579"/>
      <c r="BK2" s="579"/>
    </row>
    <row r="3" spans="1:63" ht="25.5" customHeight="1">
      <c r="A3" s="577" t="s">
        <v>187</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c r="BF3" s="577"/>
      <c r="BG3" s="577"/>
      <c r="BH3" s="577"/>
      <c r="BI3" s="579" t="s">
        <v>419</v>
      </c>
      <c r="BJ3" s="579"/>
      <c r="BK3" s="579"/>
    </row>
    <row r="4" spans="1:63" ht="15.75" customHeight="1">
      <c r="A4" s="577" t="s">
        <v>172</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4" t="s">
        <v>183</v>
      </c>
      <c r="BJ4" s="575"/>
      <c r="BK4" s="576"/>
    </row>
    <row r="5" spans="1:63" ht="25.5" customHeight="1">
      <c r="A5" s="571" t="s">
        <v>319</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G5" s="571" t="s">
        <v>320</v>
      </c>
      <c r="AH5" s="571"/>
      <c r="AI5" s="571"/>
      <c r="AJ5" s="571"/>
      <c r="AK5" s="571"/>
      <c r="AL5" s="571"/>
      <c r="AM5" s="571"/>
      <c r="AN5" s="571"/>
      <c r="AO5" s="571"/>
      <c r="AP5" s="571"/>
      <c r="AQ5" s="571"/>
      <c r="AR5" s="571"/>
      <c r="AS5" s="571"/>
      <c r="AT5" s="571"/>
      <c r="AU5" s="571"/>
      <c r="AV5" s="571"/>
      <c r="AW5" s="571"/>
      <c r="AX5" s="571"/>
      <c r="AY5" s="571"/>
      <c r="AZ5" s="571"/>
      <c r="BA5" s="571"/>
      <c r="BB5" s="571"/>
      <c r="BC5" s="571"/>
      <c r="BD5" s="571"/>
      <c r="BE5" s="571"/>
      <c r="BF5" s="571"/>
      <c r="BG5" s="571"/>
      <c r="BH5" s="571"/>
      <c r="BI5" s="572"/>
      <c r="BJ5" s="572"/>
      <c r="BK5" s="572"/>
    </row>
    <row r="6" spans="1:63" ht="31.5" customHeight="1">
      <c r="A6" s="167" t="s">
        <v>290</v>
      </c>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3"/>
      <c r="AY6" s="573"/>
      <c r="AZ6" s="573"/>
      <c r="BA6" s="573"/>
      <c r="BB6" s="573"/>
      <c r="BC6" s="573"/>
      <c r="BD6" s="573"/>
      <c r="BE6" s="573"/>
      <c r="BF6" s="573"/>
      <c r="BG6" s="573"/>
      <c r="BH6" s="573"/>
      <c r="BI6" s="573"/>
      <c r="BJ6" s="573"/>
      <c r="BK6" s="573"/>
    </row>
    <row r="7" spans="1:63" ht="31.5" customHeight="1">
      <c r="A7" s="168" t="s">
        <v>177</v>
      </c>
      <c r="B7" s="566" t="s">
        <v>423</v>
      </c>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8"/>
      <c r="AY7" s="568"/>
      <c r="AZ7" s="568"/>
      <c r="BA7" s="568"/>
      <c r="BB7" s="568"/>
      <c r="BC7" s="568"/>
      <c r="BD7" s="568"/>
      <c r="BE7" s="568"/>
      <c r="BF7" s="568"/>
      <c r="BG7" s="568"/>
      <c r="BH7" s="568"/>
      <c r="BI7" s="568"/>
      <c r="BJ7" s="568"/>
      <c r="BK7" s="567"/>
    </row>
    <row r="8" spans="1:41" ht="18.75" customHeight="1">
      <c r="A8" s="159"/>
      <c r="B8" s="159"/>
      <c r="C8" s="159"/>
      <c r="D8" s="159"/>
      <c r="E8" s="159"/>
      <c r="F8" s="159"/>
      <c r="G8" s="159"/>
      <c r="H8" s="159"/>
      <c r="I8" s="159"/>
      <c r="J8" s="159"/>
      <c r="K8" s="160"/>
      <c r="L8" s="160"/>
      <c r="M8" s="160"/>
      <c r="N8" s="160"/>
      <c r="O8" s="160"/>
      <c r="P8" s="160"/>
      <c r="Q8" s="160"/>
      <c r="R8" s="160"/>
      <c r="S8" s="160"/>
      <c r="T8" s="160"/>
      <c r="U8" s="160"/>
      <c r="V8" s="160"/>
      <c r="W8" s="160"/>
      <c r="X8" s="160"/>
      <c r="Y8" s="160"/>
      <c r="Z8" s="160"/>
      <c r="AA8" s="160"/>
      <c r="AB8" s="160"/>
      <c r="AC8" s="160"/>
      <c r="AD8" s="160"/>
      <c r="AE8" s="160"/>
      <c r="AG8" s="159"/>
      <c r="AH8" s="160"/>
      <c r="AI8" s="160"/>
      <c r="AJ8" s="160"/>
      <c r="AK8" s="160"/>
      <c r="AL8" s="160"/>
      <c r="AM8" s="160"/>
      <c r="AN8" s="160"/>
      <c r="AO8" s="160"/>
    </row>
    <row r="9" spans="1:63" ht="30" customHeight="1">
      <c r="A9" s="569" t="s">
        <v>90</v>
      </c>
      <c r="B9" s="206" t="s">
        <v>39</v>
      </c>
      <c r="C9" s="206" t="s">
        <v>40</v>
      </c>
      <c r="D9" s="566" t="s">
        <v>41</v>
      </c>
      <c r="E9" s="567"/>
      <c r="F9" s="206" t="s">
        <v>42</v>
      </c>
      <c r="G9" s="206" t="s">
        <v>43</v>
      </c>
      <c r="H9" s="566" t="s">
        <v>44</v>
      </c>
      <c r="I9" s="567"/>
      <c r="J9" s="206" t="s">
        <v>45</v>
      </c>
      <c r="K9" s="206" t="s">
        <v>46</v>
      </c>
      <c r="L9" s="566" t="s">
        <v>47</v>
      </c>
      <c r="M9" s="567"/>
      <c r="N9" s="206" t="s">
        <v>48</v>
      </c>
      <c r="O9" s="206" t="s">
        <v>49</v>
      </c>
      <c r="P9" s="566" t="s">
        <v>50</v>
      </c>
      <c r="Q9" s="567"/>
      <c r="R9" s="566" t="s">
        <v>91</v>
      </c>
      <c r="S9" s="567"/>
      <c r="T9" s="566" t="s">
        <v>289</v>
      </c>
      <c r="U9" s="568"/>
      <c r="V9" s="568"/>
      <c r="W9" s="568"/>
      <c r="X9" s="568"/>
      <c r="Y9" s="567"/>
      <c r="Z9" s="566" t="s">
        <v>288</v>
      </c>
      <c r="AA9" s="568"/>
      <c r="AB9" s="568"/>
      <c r="AC9" s="568"/>
      <c r="AD9" s="568"/>
      <c r="AE9" s="567"/>
      <c r="AG9" s="569" t="s">
        <v>90</v>
      </c>
      <c r="AH9" s="206" t="s">
        <v>39</v>
      </c>
      <c r="AI9" s="206" t="s">
        <v>40</v>
      </c>
      <c r="AJ9" s="566" t="s">
        <v>41</v>
      </c>
      <c r="AK9" s="567"/>
      <c r="AL9" s="206" t="s">
        <v>42</v>
      </c>
      <c r="AM9" s="206" t="s">
        <v>43</v>
      </c>
      <c r="AN9" s="566" t="s">
        <v>44</v>
      </c>
      <c r="AO9" s="567"/>
      <c r="AP9" s="206" t="s">
        <v>45</v>
      </c>
      <c r="AQ9" s="206" t="s">
        <v>46</v>
      </c>
      <c r="AR9" s="566" t="s">
        <v>47</v>
      </c>
      <c r="AS9" s="567"/>
      <c r="AT9" s="206" t="s">
        <v>48</v>
      </c>
      <c r="AU9" s="206" t="s">
        <v>49</v>
      </c>
      <c r="AV9" s="566" t="s">
        <v>50</v>
      </c>
      <c r="AW9" s="567"/>
      <c r="AX9" s="566" t="s">
        <v>91</v>
      </c>
      <c r="AY9" s="567"/>
      <c r="AZ9" s="566" t="s">
        <v>289</v>
      </c>
      <c r="BA9" s="568"/>
      <c r="BB9" s="568"/>
      <c r="BC9" s="568"/>
      <c r="BD9" s="568"/>
      <c r="BE9" s="567"/>
      <c r="BF9" s="566" t="s">
        <v>288</v>
      </c>
      <c r="BG9" s="568"/>
      <c r="BH9" s="568"/>
      <c r="BI9" s="568"/>
      <c r="BJ9" s="568"/>
      <c r="BK9" s="567"/>
    </row>
    <row r="10" spans="1:63" ht="36" customHeight="1">
      <c r="A10" s="570"/>
      <c r="B10" s="127" t="s">
        <v>372</v>
      </c>
      <c r="C10" s="127" t="s">
        <v>372</v>
      </c>
      <c r="D10" s="127" t="s">
        <v>372</v>
      </c>
      <c r="E10" s="127" t="s">
        <v>373</v>
      </c>
      <c r="F10" s="127" t="s">
        <v>372</v>
      </c>
      <c r="G10" s="127" t="s">
        <v>372</v>
      </c>
      <c r="H10" s="127" t="s">
        <v>372</v>
      </c>
      <c r="I10" s="127" t="s">
        <v>373</v>
      </c>
      <c r="J10" s="127" t="s">
        <v>372</v>
      </c>
      <c r="K10" s="127" t="s">
        <v>372</v>
      </c>
      <c r="L10" s="127" t="s">
        <v>372</v>
      </c>
      <c r="M10" s="127" t="s">
        <v>373</v>
      </c>
      <c r="N10" s="127" t="s">
        <v>372</v>
      </c>
      <c r="O10" s="127" t="s">
        <v>372</v>
      </c>
      <c r="P10" s="127" t="s">
        <v>372</v>
      </c>
      <c r="Q10" s="127" t="s">
        <v>373</v>
      </c>
      <c r="R10" s="127" t="s">
        <v>372</v>
      </c>
      <c r="S10" s="127" t="s">
        <v>373</v>
      </c>
      <c r="T10" s="198" t="s">
        <v>393</v>
      </c>
      <c r="U10" s="198" t="s">
        <v>394</v>
      </c>
      <c r="V10" s="198" t="s">
        <v>395</v>
      </c>
      <c r="W10" s="198" t="s">
        <v>305</v>
      </c>
      <c r="X10" s="199" t="s">
        <v>396</v>
      </c>
      <c r="Y10" s="198" t="s">
        <v>304</v>
      </c>
      <c r="Z10" s="127" t="s">
        <v>387</v>
      </c>
      <c r="AA10" s="161" t="s">
        <v>388</v>
      </c>
      <c r="AB10" s="127" t="s">
        <v>389</v>
      </c>
      <c r="AC10" s="127" t="s">
        <v>390</v>
      </c>
      <c r="AD10" s="127" t="s">
        <v>391</v>
      </c>
      <c r="AE10" s="127" t="s">
        <v>392</v>
      </c>
      <c r="AG10" s="570"/>
      <c r="AH10" s="127" t="s">
        <v>372</v>
      </c>
      <c r="AI10" s="127" t="s">
        <v>372</v>
      </c>
      <c r="AJ10" s="127" t="s">
        <v>372</v>
      </c>
      <c r="AK10" s="127" t="s">
        <v>373</v>
      </c>
      <c r="AL10" s="127" t="s">
        <v>372</v>
      </c>
      <c r="AM10" s="127" t="s">
        <v>372</v>
      </c>
      <c r="AN10" s="127" t="s">
        <v>372</v>
      </c>
      <c r="AO10" s="127" t="s">
        <v>373</v>
      </c>
      <c r="AP10" s="127" t="s">
        <v>372</v>
      </c>
      <c r="AQ10" s="127" t="s">
        <v>372</v>
      </c>
      <c r="AR10" s="127" t="s">
        <v>372</v>
      </c>
      <c r="AS10" s="127" t="s">
        <v>373</v>
      </c>
      <c r="AT10" s="127" t="s">
        <v>372</v>
      </c>
      <c r="AU10" s="127" t="s">
        <v>372</v>
      </c>
      <c r="AV10" s="127" t="s">
        <v>372</v>
      </c>
      <c r="AW10" s="127" t="s">
        <v>373</v>
      </c>
      <c r="AX10" s="127" t="s">
        <v>372</v>
      </c>
      <c r="AY10" s="127" t="s">
        <v>373</v>
      </c>
      <c r="AZ10" s="198" t="s">
        <v>393</v>
      </c>
      <c r="BA10" s="198" t="s">
        <v>394</v>
      </c>
      <c r="BB10" s="198" t="s">
        <v>395</v>
      </c>
      <c r="BC10" s="198" t="s">
        <v>305</v>
      </c>
      <c r="BD10" s="199" t="s">
        <v>396</v>
      </c>
      <c r="BE10" s="198" t="s">
        <v>304</v>
      </c>
      <c r="BF10" s="196" t="s">
        <v>387</v>
      </c>
      <c r="BG10" s="197" t="s">
        <v>388</v>
      </c>
      <c r="BH10" s="196" t="s">
        <v>389</v>
      </c>
      <c r="BI10" s="196" t="s">
        <v>390</v>
      </c>
      <c r="BJ10" s="196" t="s">
        <v>391</v>
      </c>
      <c r="BK10" s="196" t="s">
        <v>392</v>
      </c>
    </row>
    <row r="11" spans="1:63" ht="15">
      <c r="A11" s="162" t="s">
        <v>92</v>
      </c>
      <c r="B11" s="162"/>
      <c r="C11" s="162"/>
      <c r="D11" s="162"/>
      <c r="E11" s="213"/>
      <c r="F11" s="162"/>
      <c r="G11" s="162"/>
      <c r="H11" s="162"/>
      <c r="I11" s="213"/>
      <c r="J11" s="162"/>
      <c r="K11" s="162"/>
      <c r="L11" s="162"/>
      <c r="M11" s="213"/>
      <c r="N11" s="162"/>
      <c r="O11" s="162"/>
      <c r="P11" s="162"/>
      <c r="Q11" s="213"/>
      <c r="R11" s="202">
        <f aca="true" t="shared" si="0" ref="R11:R31">B11+C11+D11+F11+G11+H11+J11+K11+L11+N11+O11+P11</f>
        <v>0</v>
      </c>
      <c r="S11" s="169">
        <f>+E11+I11+M11+Q11</f>
        <v>0</v>
      </c>
      <c r="T11" s="200"/>
      <c r="U11" s="200"/>
      <c r="V11" s="200"/>
      <c r="W11" s="200"/>
      <c r="X11" s="200"/>
      <c r="Y11" s="164"/>
      <c r="Z11" s="164"/>
      <c r="AA11" s="164"/>
      <c r="AB11" s="164"/>
      <c r="AC11" s="164"/>
      <c r="AD11" s="164"/>
      <c r="AE11" s="165"/>
      <c r="AG11" s="162" t="s">
        <v>92</v>
      </c>
      <c r="AH11" s="162"/>
      <c r="AI11" s="162"/>
      <c r="AJ11" s="162"/>
      <c r="AK11" s="213"/>
      <c r="AL11" s="162"/>
      <c r="AM11" s="162"/>
      <c r="AN11" s="162"/>
      <c r="AO11" s="213"/>
      <c r="AP11" s="162"/>
      <c r="AQ11" s="162"/>
      <c r="AR11" s="162"/>
      <c r="AS11" s="213"/>
      <c r="AT11" s="162"/>
      <c r="AU11" s="162"/>
      <c r="AV11" s="162"/>
      <c r="AW11" s="213"/>
      <c r="AX11" s="202">
        <f aca="true" t="shared" si="1" ref="AX11:AX31">AH11+AI11+AJ11+AL11+AM11+AN11+AP11+AQ11+AR11+AT11+AU11+AV11</f>
        <v>0</v>
      </c>
      <c r="AY11" s="169">
        <f>+AK11+AO11+AS11+AW11</f>
        <v>0</v>
      </c>
      <c r="AZ11" s="164"/>
      <c r="BA11" s="164"/>
      <c r="BB11" s="164"/>
      <c r="BC11" s="164"/>
      <c r="BD11" s="164"/>
      <c r="BE11" s="164"/>
      <c r="BF11" s="164"/>
      <c r="BG11" s="164"/>
      <c r="BH11" s="164"/>
      <c r="BI11" s="164"/>
      <c r="BJ11" s="164"/>
      <c r="BK11" s="165"/>
    </row>
    <row r="12" spans="1:63" ht="15">
      <c r="A12" s="162" t="s">
        <v>93</v>
      </c>
      <c r="B12" s="162"/>
      <c r="C12" s="162"/>
      <c r="D12" s="162"/>
      <c r="E12" s="213"/>
      <c r="F12" s="162"/>
      <c r="G12" s="162"/>
      <c r="H12" s="162"/>
      <c r="I12" s="213"/>
      <c r="J12" s="162"/>
      <c r="K12" s="162"/>
      <c r="L12" s="162"/>
      <c r="M12" s="213"/>
      <c r="N12" s="162"/>
      <c r="O12" s="162"/>
      <c r="P12" s="162"/>
      <c r="Q12" s="213"/>
      <c r="R12" s="202">
        <f t="shared" si="0"/>
        <v>0</v>
      </c>
      <c r="S12" s="169">
        <f aca="true" t="shared" si="2" ref="S12:S31">+E12+I12+M12+Q12</f>
        <v>0</v>
      </c>
      <c r="T12" s="200"/>
      <c r="U12" s="200"/>
      <c r="V12" s="200"/>
      <c r="W12" s="200"/>
      <c r="X12" s="200"/>
      <c r="Y12" s="201"/>
      <c r="Z12" s="164"/>
      <c r="AA12" s="164"/>
      <c r="AB12" s="164"/>
      <c r="AC12" s="164"/>
      <c r="AD12" s="164"/>
      <c r="AE12" s="164"/>
      <c r="AG12" s="162" t="s">
        <v>93</v>
      </c>
      <c r="AH12" s="162"/>
      <c r="AI12" s="162"/>
      <c r="AJ12" s="162"/>
      <c r="AK12" s="213"/>
      <c r="AL12" s="162"/>
      <c r="AM12" s="162"/>
      <c r="AN12" s="162"/>
      <c r="AO12" s="213"/>
      <c r="AP12" s="162"/>
      <c r="AQ12" s="162"/>
      <c r="AR12" s="162"/>
      <c r="AS12" s="213"/>
      <c r="AT12" s="162"/>
      <c r="AU12" s="162"/>
      <c r="AV12" s="162"/>
      <c r="AW12" s="213"/>
      <c r="AX12" s="202">
        <f t="shared" si="1"/>
        <v>0</v>
      </c>
      <c r="AY12" s="169">
        <f aca="true" t="shared" si="3" ref="AY12:AY31">+AK12+AO12+AS12+AW12</f>
        <v>0</v>
      </c>
      <c r="AZ12" s="164"/>
      <c r="BA12" s="164"/>
      <c r="BB12" s="164"/>
      <c r="BC12" s="164"/>
      <c r="BD12" s="164"/>
      <c r="BE12" s="164"/>
      <c r="BF12" s="164"/>
      <c r="BG12" s="164"/>
      <c r="BH12" s="164"/>
      <c r="BI12" s="164"/>
      <c r="BJ12" s="164"/>
      <c r="BK12" s="164"/>
    </row>
    <row r="13" spans="1:63" ht="15">
      <c r="A13" s="162" t="s">
        <v>94</v>
      </c>
      <c r="B13" s="162"/>
      <c r="C13" s="162"/>
      <c r="D13" s="162"/>
      <c r="E13" s="213"/>
      <c r="F13" s="162"/>
      <c r="G13" s="162"/>
      <c r="H13" s="162"/>
      <c r="I13" s="213"/>
      <c r="J13" s="162"/>
      <c r="K13" s="162"/>
      <c r="L13" s="162"/>
      <c r="M13" s="213"/>
      <c r="N13" s="162"/>
      <c r="O13" s="162"/>
      <c r="P13" s="162"/>
      <c r="Q13" s="213"/>
      <c r="R13" s="202">
        <f t="shared" si="0"/>
        <v>0</v>
      </c>
      <c r="S13" s="169">
        <f t="shared" si="2"/>
        <v>0</v>
      </c>
      <c r="T13" s="200"/>
      <c r="U13" s="200"/>
      <c r="V13" s="200"/>
      <c r="W13" s="200"/>
      <c r="X13" s="200"/>
      <c r="Y13" s="201"/>
      <c r="Z13" s="164"/>
      <c r="AA13" s="164"/>
      <c r="AB13" s="164"/>
      <c r="AC13" s="164"/>
      <c r="AD13" s="164"/>
      <c r="AE13" s="164"/>
      <c r="AG13" s="162" t="s">
        <v>94</v>
      </c>
      <c r="AH13" s="162"/>
      <c r="AI13" s="162"/>
      <c r="AJ13" s="162"/>
      <c r="AK13" s="213"/>
      <c r="AL13" s="162"/>
      <c r="AM13" s="162"/>
      <c r="AN13" s="162"/>
      <c r="AO13" s="213"/>
      <c r="AP13" s="162"/>
      <c r="AQ13" s="162"/>
      <c r="AR13" s="162"/>
      <c r="AS13" s="213"/>
      <c r="AT13" s="162"/>
      <c r="AU13" s="162"/>
      <c r="AV13" s="162"/>
      <c r="AW13" s="213"/>
      <c r="AX13" s="202">
        <f t="shared" si="1"/>
        <v>0</v>
      </c>
      <c r="AY13" s="169">
        <f t="shared" si="3"/>
        <v>0</v>
      </c>
      <c r="AZ13" s="164"/>
      <c r="BA13" s="164"/>
      <c r="BB13" s="164"/>
      <c r="BC13" s="164"/>
      <c r="BD13" s="164"/>
      <c r="BE13" s="164"/>
      <c r="BF13" s="164"/>
      <c r="BG13" s="164"/>
      <c r="BH13" s="164"/>
      <c r="BI13" s="164"/>
      <c r="BJ13" s="164"/>
      <c r="BK13" s="164"/>
    </row>
    <row r="14" spans="1:63" ht="15">
      <c r="A14" s="162" t="s">
        <v>95</v>
      </c>
      <c r="B14" s="162"/>
      <c r="C14" s="162"/>
      <c r="D14" s="162"/>
      <c r="E14" s="213"/>
      <c r="F14" s="162"/>
      <c r="G14" s="162"/>
      <c r="H14" s="162"/>
      <c r="I14" s="213"/>
      <c r="J14" s="162"/>
      <c r="K14" s="162"/>
      <c r="L14" s="162"/>
      <c r="M14" s="213"/>
      <c r="N14" s="162"/>
      <c r="O14" s="162"/>
      <c r="P14" s="162"/>
      <c r="Q14" s="213"/>
      <c r="R14" s="202">
        <f t="shared" si="0"/>
        <v>0</v>
      </c>
      <c r="S14" s="169">
        <f t="shared" si="2"/>
        <v>0</v>
      </c>
      <c r="T14" s="200"/>
      <c r="U14" s="200"/>
      <c r="V14" s="200"/>
      <c r="W14" s="200"/>
      <c r="X14" s="200"/>
      <c r="Y14" s="201"/>
      <c r="Z14" s="164"/>
      <c r="AA14" s="164"/>
      <c r="AB14" s="164"/>
      <c r="AC14" s="164"/>
      <c r="AD14" s="164"/>
      <c r="AE14" s="164"/>
      <c r="AG14" s="162" t="s">
        <v>95</v>
      </c>
      <c r="AH14" s="162"/>
      <c r="AI14" s="162"/>
      <c r="AJ14" s="162"/>
      <c r="AK14" s="213"/>
      <c r="AL14" s="162"/>
      <c r="AM14" s="162"/>
      <c r="AN14" s="162"/>
      <c r="AO14" s="213"/>
      <c r="AP14" s="162"/>
      <c r="AQ14" s="162"/>
      <c r="AR14" s="162"/>
      <c r="AS14" s="213"/>
      <c r="AT14" s="162"/>
      <c r="AU14" s="162"/>
      <c r="AV14" s="162"/>
      <c r="AW14" s="213"/>
      <c r="AX14" s="202">
        <f t="shared" si="1"/>
        <v>0</v>
      </c>
      <c r="AY14" s="169">
        <f t="shared" si="3"/>
        <v>0</v>
      </c>
      <c r="AZ14" s="164"/>
      <c r="BA14" s="164"/>
      <c r="BB14" s="164"/>
      <c r="BC14" s="164"/>
      <c r="BD14" s="164"/>
      <c r="BE14" s="164"/>
      <c r="BF14" s="164"/>
      <c r="BG14" s="164"/>
      <c r="BH14" s="164"/>
      <c r="BI14" s="164"/>
      <c r="BJ14" s="164"/>
      <c r="BK14" s="164"/>
    </row>
    <row r="15" spans="1:63" ht="15">
      <c r="A15" s="162" t="s">
        <v>96</v>
      </c>
      <c r="B15" s="162"/>
      <c r="C15" s="162"/>
      <c r="D15" s="162"/>
      <c r="E15" s="213"/>
      <c r="F15" s="162"/>
      <c r="G15" s="162"/>
      <c r="H15" s="162"/>
      <c r="I15" s="213"/>
      <c r="J15" s="162"/>
      <c r="K15" s="162"/>
      <c r="L15" s="162"/>
      <c r="M15" s="213"/>
      <c r="N15" s="162"/>
      <c r="O15" s="162"/>
      <c r="P15" s="162"/>
      <c r="Q15" s="213"/>
      <c r="R15" s="202">
        <f t="shared" si="0"/>
        <v>0</v>
      </c>
      <c r="S15" s="169">
        <f t="shared" si="2"/>
        <v>0</v>
      </c>
      <c r="T15" s="200"/>
      <c r="U15" s="200"/>
      <c r="V15" s="200"/>
      <c r="W15" s="200"/>
      <c r="X15" s="200"/>
      <c r="Y15" s="201"/>
      <c r="Z15" s="164"/>
      <c r="AA15" s="164"/>
      <c r="AB15" s="164"/>
      <c r="AC15" s="164"/>
      <c r="AD15" s="164"/>
      <c r="AE15" s="164"/>
      <c r="AG15" s="162" t="s">
        <v>96</v>
      </c>
      <c r="AH15" s="162"/>
      <c r="AI15" s="162"/>
      <c r="AJ15" s="162"/>
      <c r="AK15" s="213"/>
      <c r="AL15" s="162"/>
      <c r="AM15" s="162"/>
      <c r="AN15" s="162"/>
      <c r="AO15" s="213"/>
      <c r="AP15" s="162"/>
      <c r="AQ15" s="162"/>
      <c r="AR15" s="162"/>
      <c r="AS15" s="213"/>
      <c r="AT15" s="162"/>
      <c r="AU15" s="162"/>
      <c r="AV15" s="162"/>
      <c r="AW15" s="213"/>
      <c r="AX15" s="202">
        <f t="shared" si="1"/>
        <v>0</v>
      </c>
      <c r="AY15" s="169">
        <f t="shared" si="3"/>
        <v>0</v>
      </c>
      <c r="AZ15" s="164"/>
      <c r="BA15" s="164"/>
      <c r="BB15" s="164"/>
      <c r="BC15" s="164"/>
      <c r="BD15" s="164"/>
      <c r="BE15" s="164"/>
      <c r="BF15" s="164"/>
      <c r="BG15" s="164"/>
      <c r="BH15" s="164"/>
      <c r="BI15" s="164"/>
      <c r="BJ15" s="164"/>
      <c r="BK15" s="164"/>
    </row>
    <row r="16" spans="1:63" ht="15">
      <c r="A16" s="162" t="s">
        <v>97</v>
      </c>
      <c r="B16" s="162"/>
      <c r="C16" s="162"/>
      <c r="D16" s="162"/>
      <c r="E16" s="213"/>
      <c r="F16" s="162"/>
      <c r="G16" s="162"/>
      <c r="H16" s="162"/>
      <c r="I16" s="213"/>
      <c r="J16" s="162"/>
      <c r="K16" s="162"/>
      <c r="L16" s="162"/>
      <c r="M16" s="213"/>
      <c r="N16" s="162"/>
      <c r="O16" s="162"/>
      <c r="P16" s="162"/>
      <c r="Q16" s="213"/>
      <c r="R16" s="202">
        <f t="shared" si="0"/>
        <v>0</v>
      </c>
      <c r="S16" s="169">
        <f t="shared" si="2"/>
        <v>0</v>
      </c>
      <c r="T16" s="200"/>
      <c r="U16" s="200"/>
      <c r="V16" s="200"/>
      <c r="W16" s="200"/>
      <c r="X16" s="200"/>
      <c r="Y16" s="201"/>
      <c r="Z16" s="164"/>
      <c r="AA16" s="164"/>
      <c r="AB16" s="164"/>
      <c r="AC16" s="164"/>
      <c r="AD16" s="164"/>
      <c r="AE16" s="164"/>
      <c r="AG16" s="162" t="s">
        <v>97</v>
      </c>
      <c r="AH16" s="162"/>
      <c r="AI16" s="162"/>
      <c r="AJ16" s="162"/>
      <c r="AK16" s="213"/>
      <c r="AL16" s="162"/>
      <c r="AM16" s="162"/>
      <c r="AN16" s="162"/>
      <c r="AO16" s="213"/>
      <c r="AP16" s="162"/>
      <c r="AQ16" s="162"/>
      <c r="AR16" s="162"/>
      <c r="AS16" s="213"/>
      <c r="AT16" s="162"/>
      <c r="AU16" s="162"/>
      <c r="AV16" s="162"/>
      <c r="AW16" s="213"/>
      <c r="AX16" s="202">
        <f t="shared" si="1"/>
        <v>0</v>
      </c>
      <c r="AY16" s="169">
        <f t="shared" si="3"/>
        <v>0</v>
      </c>
      <c r="AZ16" s="164"/>
      <c r="BA16" s="164"/>
      <c r="BB16" s="164"/>
      <c r="BC16" s="164"/>
      <c r="BD16" s="164"/>
      <c r="BE16" s="164"/>
      <c r="BF16" s="164"/>
      <c r="BG16" s="164"/>
      <c r="BH16" s="164"/>
      <c r="BI16" s="164"/>
      <c r="BJ16" s="164"/>
      <c r="BK16" s="164"/>
    </row>
    <row r="17" spans="1:63" ht="15">
      <c r="A17" s="162" t="s">
        <v>98</v>
      </c>
      <c r="B17" s="162"/>
      <c r="C17" s="162"/>
      <c r="D17" s="162"/>
      <c r="E17" s="213"/>
      <c r="F17" s="162"/>
      <c r="G17" s="162"/>
      <c r="H17" s="162"/>
      <c r="I17" s="213"/>
      <c r="J17" s="162"/>
      <c r="K17" s="162"/>
      <c r="L17" s="162"/>
      <c r="M17" s="213"/>
      <c r="N17" s="162"/>
      <c r="O17" s="162"/>
      <c r="P17" s="162"/>
      <c r="Q17" s="213"/>
      <c r="R17" s="202">
        <f t="shared" si="0"/>
        <v>0</v>
      </c>
      <c r="S17" s="169">
        <f t="shared" si="2"/>
        <v>0</v>
      </c>
      <c r="T17" s="200"/>
      <c r="U17" s="200"/>
      <c r="V17" s="200"/>
      <c r="W17" s="200"/>
      <c r="X17" s="200"/>
      <c r="Y17" s="201"/>
      <c r="Z17" s="164"/>
      <c r="AA17" s="164"/>
      <c r="AB17" s="164"/>
      <c r="AC17" s="164"/>
      <c r="AD17" s="164"/>
      <c r="AE17" s="164"/>
      <c r="AG17" s="162" t="s">
        <v>98</v>
      </c>
      <c r="AH17" s="162"/>
      <c r="AI17" s="162"/>
      <c r="AJ17" s="162"/>
      <c r="AK17" s="213"/>
      <c r="AL17" s="162"/>
      <c r="AM17" s="162"/>
      <c r="AN17" s="162"/>
      <c r="AO17" s="213"/>
      <c r="AP17" s="162"/>
      <c r="AQ17" s="162"/>
      <c r="AR17" s="162"/>
      <c r="AS17" s="213"/>
      <c r="AT17" s="162"/>
      <c r="AU17" s="162"/>
      <c r="AV17" s="162"/>
      <c r="AW17" s="213"/>
      <c r="AX17" s="202">
        <f t="shared" si="1"/>
        <v>0</v>
      </c>
      <c r="AY17" s="169">
        <f t="shared" si="3"/>
        <v>0</v>
      </c>
      <c r="AZ17" s="164"/>
      <c r="BA17" s="164"/>
      <c r="BB17" s="164"/>
      <c r="BC17" s="164"/>
      <c r="BD17" s="164"/>
      <c r="BE17" s="164"/>
      <c r="BF17" s="164"/>
      <c r="BG17" s="164"/>
      <c r="BH17" s="164"/>
      <c r="BI17" s="164"/>
      <c r="BJ17" s="164"/>
      <c r="BK17" s="164"/>
    </row>
    <row r="18" spans="1:63" ht="15">
      <c r="A18" s="162" t="s">
        <v>99</v>
      </c>
      <c r="B18" s="162"/>
      <c r="C18" s="162"/>
      <c r="D18" s="162"/>
      <c r="E18" s="213"/>
      <c r="F18" s="162"/>
      <c r="G18" s="162"/>
      <c r="H18" s="162"/>
      <c r="I18" s="213"/>
      <c r="J18" s="162"/>
      <c r="K18" s="162"/>
      <c r="L18" s="162"/>
      <c r="M18" s="213"/>
      <c r="N18" s="162"/>
      <c r="O18" s="162"/>
      <c r="P18" s="162"/>
      <c r="Q18" s="213"/>
      <c r="R18" s="202">
        <f t="shared" si="0"/>
        <v>0</v>
      </c>
      <c r="S18" s="169">
        <f t="shared" si="2"/>
        <v>0</v>
      </c>
      <c r="T18" s="200"/>
      <c r="U18" s="200"/>
      <c r="V18" s="200"/>
      <c r="W18" s="200"/>
      <c r="X18" s="200"/>
      <c r="Y18" s="201"/>
      <c r="Z18" s="164"/>
      <c r="AA18" s="164"/>
      <c r="AB18" s="164"/>
      <c r="AC18" s="164"/>
      <c r="AD18" s="164"/>
      <c r="AE18" s="164"/>
      <c r="AG18" s="162" t="s">
        <v>99</v>
      </c>
      <c r="AH18" s="162"/>
      <c r="AI18" s="162"/>
      <c r="AJ18" s="162"/>
      <c r="AK18" s="213"/>
      <c r="AL18" s="162"/>
      <c r="AM18" s="162"/>
      <c r="AN18" s="162"/>
      <c r="AO18" s="213"/>
      <c r="AP18" s="162"/>
      <c r="AQ18" s="162"/>
      <c r="AR18" s="162"/>
      <c r="AS18" s="213"/>
      <c r="AT18" s="162"/>
      <c r="AU18" s="162"/>
      <c r="AV18" s="162"/>
      <c r="AW18" s="213"/>
      <c r="AX18" s="202">
        <f t="shared" si="1"/>
        <v>0</v>
      </c>
      <c r="AY18" s="169">
        <f t="shared" si="3"/>
        <v>0</v>
      </c>
      <c r="AZ18" s="164"/>
      <c r="BA18" s="164"/>
      <c r="BB18" s="164"/>
      <c r="BC18" s="164"/>
      <c r="BD18" s="164"/>
      <c r="BE18" s="164"/>
      <c r="BF18" s="164"/>
      <c r="BG18" s="164"/>
      <c r="BH18" s="164"/>
      <c r="BI18" s="164"/>
      <c r="BJ18" s="164"/>
      <c r="BK18" s="164"/>
    </row>
    <row r="19" spans="1:63" ht="15">
      <c r="A19" s="162" t="s">
        <v>100</v>
      </c>
      <c r="B19" s="162"/>
      <c r="C19" s="162"/>
      <c r="D19" s="162"/>
      <c r="E19" s="213"/>
      <c r="F19" s="162"/>
      <c r="G19" s="162"/>
      <c r="H19" s="162"/>
      <c r="I19" s="213"/>
      <c r="J19" s="162"/>
      <c r="K19" s="162"/>
      <c r="L19" s="162"/>
      <c r="M19" s="213"/>
      <c r="N19" s="162"/>
      <c r="O19" s="162"/>
      <c r="P19" s="162"/>
      <c r="Q19" s="213"/>
      <c r="R19" s="202">
        <f t="shared" si="0"/>
        <v>0</v>
      </c>
      <c r="S19" s="169">
        <f t="shared" si="2"/>
        <v>0</v>
      </c>
      <c r="T19" s="200"/>
      <c r="U19" s="200"/>
      <c r="V19" s="200"/>
      <c r="W19" s="200"/>
      <c r="X19" s="200"/>
      <c r="Y19" s="201"/>
      <c r="Z19" s="164"/>
      <c r="AA19" s="164"/>
      <c r="AB19" s="164"/>
      <c r="AC19" s="164"/>
      <c r="AD19" s="164"/>
      <c r="AE19" s="164"/>
      <c r="AG19" s="162" t="s">
        <v>100</v>
      </c>
      <c r="AH19" s="162"/>
      <c r="AI19" s="162"/>
      <c r="AJ19" s="162"/>
      <c r="AK19" s="213"/>
      <c r="AL19" s="162"/>
      <c r="AM19" s="162"/>
      <c r="AN19" s="162"/>
      <c r="AO19" s="213"/>
      <c r="AP19" s="162"/>
      <c r="AQ19" s="162"/>
      <c r="AR19" s="162"/>
      <c r="AS19" s="213"/>
      <c r="AT19" s="162"/>
      <c r="AU19" s="162"/>
      <c r="AV19" s="162"/>
      <c r="AW19" s="213"/>
      <c r="AX19" s="202">
        <f t="shared" si="1"/>
        <v>0</v>
      </c>
      <c r="AY19" s="169">
        <f t="shared" si="3"/>
        <v>0</v>
      </c>
      <c r="AZ19" s="164"/>
      <c r="BA19" s="201"/>
      <c r="BB19" s="164"/>
      <c r="BC19" s="164"/>
      <c r="BD19" s="164"/>
      <c r="BE19" s="164"/>
      <c r="BF19" s="164"/>
      <c r="BG19" s="164"/>
      <c r="BH19" s="164"/>
      <c r="BI19" s="162"/>
      <c r="BJ19" s="162"/>
      <c r="BK19" s="162"/>
    </row>
    <row r="20" spans="1:63" ht="15">
      <c r="A20" s="162" t="s">
        <v>101</v>
      </c>
      <c r="B20" s="162"/>
      <c r="C20" s="162"/>
      <c r="D20" s="162"/>
      <c r="E20" s="213"/>
      <c r="F20" s="162"/>
      <c r="G20" s="162"/>
      <c r="H20" s="162"/>
      <c r="I20" s="213"/>
      <c r="J20" s="162"/>
      <c r="K20" s="162"/>
      <c r="L20" s="162"/>
      <c r="M20" s="213"/>
      <c r="N20" s="162"/>
      <c r="O20" s="162"/>
      <c r="P20" s="162"/>
      <c r="Q20" s="213"/>
      <c r="R20" s="202">
        <f t="shared" si="0"/>
        <v>0</v>
      </c>
      <c r="S20" s="169">
        <f t="shared" si="2"/>
        <v>0</v>
      </c>
      <c r="T20" s="200"/>
      <c r="U20" s="200"/>
      <c r="V20" s="200"/>
      <c r="W20" s="200"/>
      <c r="X20" s="200"/>
      <c r="Y20" s="201"/>
      <c r="Z20" s="164"/>
      <c r="AA20" s="164"/>
      <c r="AB20" s="164"/>
      <c r="AC20" s="164"/>
      <c r="AD20" s="164"/>
      <c r="AE20" s="164"/>
      <c r="AG20" s="162" t="s">
        <v>101</v>
      </c>
      <c r="AH20" s="162"/>
      <c r="AI20" s="162"/>
      <c r="AJ20" s="162"/>
      <c r="AK20" s="213"/>
      <c r="AL20" s="162"/>
      <c r="AM20" s="162"/>
      <c r="AN20" s="162"/>
      <c r="AO20" s="213"/>
      <c r="AP20" s="162"/>
      <c r="AQ20" s="162"/>
      <c r="AR20" s="162"/>
      <c r="AS20" s="213"/>
      <c r="AT20" s="162"/>
      <c r="AU20" s="162"/>
      <c r="AV20" s="162"/>
      <c r="AW20" s="213"/>
      <c r="AX20" s="202">
        <f t="shared" si="1"/>
        <v>0</v>
      </c>
      <c r="AY20" s="169">
        <f t="shared" si="3"/>
        <v>0</v>
      </c>
      <c r="AZ20" s="164"/>
      <c r="BA20" s="201"/>
      <c r="BB20" s="164"/>
      <c r="BC20" s="164"/>
      <c r="BD20" s="164"/>
      <c r="BE20" s="164"/>
      <c r="BF20" s="164"/>
      <c r="BG20" s="164"/>
      <c r="BH20" s="164"/>
      <c r="BI20" s="162"/>
      <c r="BJ20" s="162"/>
      <c r="BK20" s="162"/>
    </row>
    <row r="21" spans="1:63" ht="15">
      <c r="A21" s="162" t="s">
        <v>102</v>
      </c>
      <c r="B21" s="162"/>
      <c r="C21" s="162"/>
      <c r="D21" s="162"/>
      <c r="E21" s="213"/>
      <c r="F21" s="162"/>
      <c r="G21" s="162"/>
      <c r="H21" s="162"/>
      <c r="I21" s="213"/>
      <c r="J21" s="162"/>
      <c r="K21" s="162"/>
      <c r="L21" s="162"/>
      <c r="M21" s="213"/>
      <c r="N21" s="162"/>
      <c r="O21" s="162"/>
      <c r="P21" s="162"/>
      <c r="Q21" s="213"/>
      <c r="R21" s="202">
        <f t="shared" si="0"/>
        <v>0</v>
      </c>
      <c r="S21" s="169">
        <f t="shared" si="2"/>
        <v>0</v>
      </c>
      <c r="T21" s="200"/>
      <c r="U21" s="200"/>
      <c r="V21" s="200"/>
      <c r="W21" s="200"/>
      <c r="X21" s="200"/>
      <c r="Y21" s="201"/>
      <c r="Z21" s="164"/>
      <c r="AA21" s="164"/>
      <c r="AB21" s="164"/>
      <c r="AC21" s="164"/>
      <c r="AD21" s="164"/>
      <c r="AE21" s="164"/>
      <c r="AG21" s="162" t="s">
        <v>102</v>
      </c>
      <c r="AH21" s="162"/>
      <c r="AI21" s="162"/>
      <c r="AJ21" s="162"/>
      <c r="AK21" s="213"/>
      <c r="AL21" s="162"/>
      <c r="AM21" s="162"/>
      <c r="AN21" s="162"/>
      <c r="AO21" s="213"/>
      <c r="AP21" s="162"/>
      <c r="AQ21" s="162"/>
      <c r="AR21" s="162"/>
      <c r="AS21" s="213"/>
      <c r="AT21" s="162"/>
      <c r="AU21" s="162"/>
      <c r="AV21" s="162"/>
      <c r="AW21" s="213"/>
      <c r="AX21" s="202">
        <f t="shared" si="1"/>
        <v>0</v>
      </c>
      <c r="AY21" s="169">
        <f t="shared" si="3"/>
        <v>0</v>
      </c>
      <c r="AZ21" s="164"/>
      <c r="BA21" s="201"/>
      <c r="BB21" s="164"/>
      <c r="BC21" s="164"/>
      <c r="BD21" s="164"/>
      <c r="BE21" s="164"/>
      <c r="BF21" s="164"/>
      <c r="BG21" s="164"/>
      <c r="BH21" s="164"/>
      <c r="BI21" s="162"/>
      <c r="BJ21" s="162"/>
      <c r="BK21" s="162"/>
    </row>
    <row r="22" spans="1:63" ht="15">
      <c r="A22" s="162" t="s">
        <v>103</v>
      </c>
      <c r="B22" s="162"/>
      <c r="C22" s="162"/>
      <c r="D22" s="162"/>
      <c r="E22" s="213"/>
      <c r="F22" s="162"/>
      <c r="G22" s="162"/>
      <c r="H22" s="162"/>
      <c r="I22" s="213"/>
      <c r="J22" s="162"/>
      <c r="K22" s="162"/>
      <c r="L22" s="162"/>
      <c r="M22" s="213"/>
      <c r="N22" s="162"/>
      <c r="O22" s="162"/>
      <c r="P22" s="162"/>
      <c r="Q22" s="213"/>
      <c r="R22" s="202">
        <f t="shared" si="0"/>
        <v>0</v>
      </c>
      <c r="S22" s="169">
        <f t="shared" si="2"/>
        <v>0</v>
      </c>
      <c r="T22" s="200"/>
      <c r="U22" s="200"/>
      <c r="V22" s="200"/>
      <c r="W22" s="200"/>
      <c r="X22" s="200"/>
      <c r="Y22" s="201"/>
      <c r="Z22" s="164"/>
      <c r="AA22" s="164"/>
      <c r="AB22" s="164"/>
      <c r="AC22" s="164"/>
      <c r="AD22" s="164"/>
      <c r="AE22" s="164"/>
      <c r="AG22" s="162" t="s">
        <v>103</v>
      </c>
      <c r="AH22" s="162"/>
      <c r="AI22" s="162"/>
      <c r="AJ22" s="162"/>
      <c r="AK22" s="213"/>
      <c r="AL22" s="162"/>
      <c r="AM22" s="162"/>
      <c r="AN22" s="162"/>
      <c r="AO22" s="213"/>
      <c r="AP22" s="162"/>
      <c r="AQ22" s="162"/>
      <c r="AR22" s="162"/>
      <c r="AS22" s="213"/>
      <c r="AT22" s="162"/>
      <c r="AU22" s="162"/>
      <c r="AV22" s="162"/>
      <c r="AW22" s="213"/>
      <c r="AX22" s="202">
        <f t="shared" si="1"/>
        <v>0</v>
      </c>
      <c r="AY22" s="169">
        <f t="shared" si="3"/>
        <v>0</v>
      </c>
      <c r="AZ22" s="164"/>
      <c r="BA22" s="164"/>
      <c r="BB22" s="164"/>
      <c r="BC22" s="164"/>
      <c r="BD22" s="164"/>
      <c r="BE22" s="164"/>
      <c r="BF22" s="164"/>
      <c r="BG22" s="164"/>
      <c r="BH22" s="164"/>
      <c r="BI22" s="164"/>
      <c r="BJ22" s="164"/>
      <c r="BK22" s="164"/>
    </row>
    <row r="23" spans="1:63" ht="15">
      <c r="A23" s="162" t="s">
        <v>104</v>
      </c>
      <c r="B23" s="162"/>
      <c r="C23" s="162"/>
      <c r="D23" s="162"/>
      <c r="E23" s="213"/>
      <c r="F23" s="162"/>
      <c r="G23" s="162"/>
      <c r="H23" s="162"/>
      <c r="I23" s="213"/>
      <c r="J23" s="162"/>
      <c r="K23" s="162"/>
      <c r="L23" s="162"/>
      <c r="M23" s="213"/>
      <c r="N23" s="162"/>
      <c r="O23" s="162"/>
      <c r="P23" s="162"/>
      <c r="Q23" s="213"/>
      <c r="R23" s="202">
        <f t="shared" si="0"/>
        <v>0</v>
      </c>
      <c r="S23" s="169">
        <f t="shared" si="2"/>
        <v>0</v>
      </c>
      <c r="T23" s="200"/>
      <c r="U23" s="200"/>
      <c r="V23" s="200"/>
      <c r="W23" s="200"/>
      <c r="X23" s="200"/>
      <c r="Y23" s="201"/>
      <c r="Z23" s="164"/>
      <c r="AA23" s="164"/>
      <c r="AB23" s="164"/>
      <c r="AC23" s="164"/>
      <c r="AD23" s="164"/>
      <c r="AE23" s="164"/>
      <c r="AG23" s="162" t="s">
        <v>104</v>
      </c>
      <c r="AH23" s="162"/>
      <c r="AI23" s="162"/>
      <c r="AJ23" s="162"/>
      <c r="AK23" s="213"/>
      <c r="AL23" s="162"/>
      <c r="AM23" s="162"/>
      <c r="AN23" s="162"/>
      <c r="AO23" s="213"/>
      <c r="AP23" s="162"/>
      <c r="AQ23" s="162"/>
      <c r="AR23" s="162"/>
      <c r="AS23" s="213"/>
      <c r="AT23" s="162"/>
      <c r="AU23" s="162"/>
      <c r="AV23" s="162"/>
      <c r="AW23" s="213"/>
      <c r="AX23" s="202">
        <f t="shared" si="1"/>
        <v>0</v>
      </c>
      <c r="AY23" s="169">
        <f t="shared" si="3"/>
        <v>0</v>
      </c>
      <c r="AZ23" s="164"/>
      <c r="BA23" s="164"/>
      <c r="BB23" s="164"/>
      <c r="BC23" s="164"/>
      <c r="BD23" s="164"/>
      <c r="BE23" s="164"/>
      <c r="BF23" s="164"/>
      <c r="BG23" s="164"/>
      <c r="BH23" s="164"/>
      <c r="BI23" s="164"/>
      <c r="BJ23" s="164"/>
      <c r="BK23" s="164"/>
    </row>
    <row r="24" spans="1:63" ht="15">
      <c r="A24" s="162" t="s">
        <v>105</v>
      </c>
      <c r="B24" s="162"/>
      <c r="C24" s="162"/>
      <c r="D24" s="162"/>
      <c r="E24" s="213"/>
      <c r="F24" s="162"/>
      <c r="G24" s="162"/>
      <c r="H24" s="162"/>
      <c r="I24" s="213"/>
      <c r="J24" s="162"/>
      <c r="K24" s="162"/>
      <c r="L24" s="162"/>
      <c r="M24" s="213"/>
      <c r="N24" s="162"/>
      <c r="O24" s="162"/>
      <c r="P24" s="162"/>
      <c r="Q24" s="213"/>
      <c r="R24" s="202">
        <f t="shared" si="0"/>
        <v>0</v>
      </c>
      <c r="S24" s="169">
        <f t="shared" si="2"/>
        <v>0</v>
      </c>
      <c r="T24" s="200"/>
      <c r="U24" s="200"/>
      <c r="V24" s="200"/>
      <c r="W24" s="200"/>
      <c r="X24" s="200"/>
      <c r="Y24" s="201"/>
      <c r="Z24" s="164"/>
      <c r="AA24" s="164"/>
      <c r="AB24" s="164"/>
      <c r="AC24" s="164"/>
      <c r="AD24" s="164"/>
      <c r="AE24" s="164"/>
      <c r="AG24" s="162" t="s">
        <v>105</v>
      </c>
      <c r="AH24" s="162"/>
      <c r="AI24" s="162"/>
      <c r="AJ24" s="162"/>
      <c r="AK24" s="213"/>
      <c r="AL24" s="162"/>
      <c r="AM24" s="162"/>
      <c r="AN24" s="162"/>
      <c r="AO24" s="213"/>
      <c r="AP24" s="162"/>
      <c r="AQ24" s="162"/>
      <c r="AR24" s="162"/>
      <c r="AS24" s="213"/>
      <c r="AT24" s="162"/>
      <c r="AU24" s="162"/>
      <c r="AV24" s="162"/>
      <c r="AW24" s="213"/>
      <c r="AX24" s="202">
        <f t="shared" si="1"/>
        <v>0</v>
      </c>
      <c r="AY24" s="169">
        <f t="shared" si="3"/>
        <v>0</v>
      </c>
      <c r="AZ24" s="164"/>
      <c r="BA24" s="164"/>
      <c r="BB24" s="164"/>
      <c r="BC24" s="164"/>
      <c r="BD24" s="164"/>
      <c r="BE24" s="164"/>
      <c r="BF24" s="164"/>
      <c r="BG24" s="164"/>
      <c r="BH24" s="164"/>
      <c r="BI24" s="164"/>
      <c r="BJ24" s="164"/>
      <c r="BK24" s="164"/>
    </row>
    <row r="25" spans="1:63" ht="15">
      <c r="A25" s="162" t="s">
        <v>106</v>
      </c>
      <c r="B25" s="162"/>
      <c r="C25" s="162"/>
      <c r="D25" s="162"/>
      <c r="E25" s="213"/>
      <c r="F25" s="162"/>
      <c r="G25" s="162"/>
      <c r="H25" s="162"/>
      <c r="I25" s="213"/>
      <c r="J25" s="162"/>
      <c r="K25" s="162"/>
      <c r="L25" s="162"/>
      <c r="M25" s="213"/>
      <c r="N25" s="162"/>
      <c r="O25" s="162"/>
      <c r="P25" s="162"/>
      <c r="Q25" s="213"/>
      <c r="R25" s="202">
        <f t="shared" si="0"/>
        <v>0</v>
      </c>
      <c r="S25" s="169">
        <f t="shared" si="2"/>
        <v>0</v>
      </c>
      <c r="T25" s="200"/>
      <c r="U25" s="200"/>
      <c r="V25" s="200"/>
      <c r="W25" s="200"/>
      <c r="X25" s="200"/>
      <c r="Y25" s="201"/>
      <c r="Z25" s="164"/>
      <c r="AA25" s="164"/>
      <c r="AB25" s="164"/>
      <c r="AC25" s="164"/>
      <c r="AD25" s="164"/>
      <c r="AE25" s="164"/>
      <c r="AG25" s="162" t="s">
        <v>106</v>
      </c>
      <c r="AH25" s="162"/>
      <c r="AI25" s="162"/>
      <c r="AJ25" s="162"/>
      <c r="AK25" s="213"/>
      <c r="AL25" s="162"/>
      <c r="AM25" s="162"/>
      <c r="AN25" s="162"/>
      <c r="AO25" s="213"/>
      <c r="AP25" s="162"/>
      <c r="AQ25" s="162"/>
      <c r="AR25" s="162"/>
      <c r="AS25" s="213"/>
      <c r="AT25" s="162"/>
      <c r="AU25" s="162"/>
      <c r="AV25" s="162"/>
      <c r="AW25" s="213"/>
      <c r="AX25" s="202">
        <f t="shared" si="1"/>
        <v>0</v>
      </c>
      <c r="AY25" s="169">
        <f t="shared" si="3"/>
        <v>0</v>
      </c>
      <c r="AZ25" s="164"/>
      <c r="BA25" s="164"/>
      <c r="BB25" s="164"/>
      <c r="BC25" s="164"/>
      <c r="BD25" s="164"/>
      <c r="BE25" s="164"/>
      <c r="BF25" s="164"/>
      <c r="BG25" s="164"/>
      <c r="BH25" s="164"/>
      <c r="BI25" s="164"/>
      <c r="BJ25" s="164"/>
      <c r="BK25" s="164"/>
    </row>
    <row r="26" spans="1:63" ht="15">
      <c r="A26" s="162" t="s">
        <v>107</v>
      </c>
      <c r="B26" s="162"/>
      <c r="C26" s="162"/>
      <c r="D26" s="162"/>
      <c r="E26" s="213"/>
      <c r="F26" s="162"/>
      <c r="G26" s="162"/>
      <c r="H26" s="162"/>
      <c r="I26" s="213"/>
      <c r="J26" s="162"/>
      <c r="K26" s="162"/>
      <c r="L26" s="162"/>
      <c r="M26" s="213"/>
      <c r="N26" s="162"/>
      <c r="O26" s="162"/>
      <c r="P26" s="162"/>
      <c r="Q26" s="213"/>
      <c r="R26" s="202">
        <f t="shared" si="0"/>
        <v>0</v>
      </c>
      <c r="S26" s="169">
        <f t="shared" si="2"/>
        <v>0</v>
      </c>
      <c r="T26" s="200"/>
      <c r="U26" s="200"/>
      <c r="V26" s="200"/>
      <c r="W26" s="200"/>
      <c r="X26" s="200"/>
      <c r="Y26" s="201"/>
      <c r="Z26" s="164"/>
      <c r="AA26" s="164"/>
      <c r="AB26" s="164"/>
      <c r="AC26" s="164"/>
      <c r="AD26" s="164"/>
      <c r="AE26" s="164"/>
      <c r="AG26" s="162" t="s">
        <v>107</v>
      </c>
      <c r="AH26" s="162"/>
      <c r="AI26" s="162"/>
      <c r="AJ26" s="162"/>
      <c r="AK26" s="213"/>
      <c r="AL26" s="162"/>
      <c r="AM26" s="162"/>
      <c r="AN26" s="162"/>
      <c r="AO26" s="213"/>
      <c r="AP26" s="162"/>
      <c r="AQ26" s="162"/>
      <c r="AR26" s="162"/>
      <c r="AS26" s="213"/>
      <c r="AT26" s="162"/>
      <c r="AU26" s="162"/>
      <c r="AV26" s="162"/>
      <c r="AW26" s="213"/>
      <c r="AX26" s="202">
        <f t="shared" si="1"/>
        <v>0</v>
      </c>
      <c r="AY26" s="169">
        <f t="shared" si="3"/>
        <v>0</v>
      </c>
      <c r="AZ26" s="164"/>
      <c r="BA26" s="164"/>
      <c r="BB26" s="164"/>
      <c r="BC26" s="164"/>
      <c r="BD26" s="164"/>
      <c r="BE26" s="164"/>
      <c r="BF26" s="164"/>
      <c r="BG26" s="164"/>
      <c r="BH26" s="164"/>
      <c r="BI26" s="164"/>
      <c r="BJ26" s="164"/>
      <c r="BK26" s="164"/>
    </row>
    <row r="27" spans="1:63" ht="15">
      <c r="A27" s="162" t="s">
        <v>108</v>
      </c>
      <c r="B27" s="162"/>
      <c r="C27" s="162"/>
      <c r="D27" s="162"/>
      <c r="E27" s="213"/>
      <c r="F27" s="162"/>
      <c r="G27" s="162"/>
      <c r="H27" s="162"/>
      <c r="I27" s="213"/>
      <c r="J27" s="162"/>
      <c r="K27" s="162"/>
      <c r="L27" s="162"/>
      <c r="M27" s="213"/>
      <c r="N27" s="162"/>
      <c r="O27" s="162"/>
      <c r="P27" s="162"/>
      <c r="Q27" s="213"/>
      <c r="R27" s="202">
        <f t="shared" si="0"/>
        <v>0</v>
      </c>
      <c r="S27" s="169">
        <f t="shared" si="2"/>
        <v>0</v>
      </c>
      <c r="T27" s="200"/>
      <c r="U27" s="200"/>
      <c r="V27" s="200"/>
      <c r="W27" s="200"/>
      <c r="X27" s="200"/>
      <c r="Y27" s="201"/>
      <c r="Z27" s="164"/>
      <c r="AA27" s="164"/>
      <c r="AB27" s="164"/>
      <c r="AC27" s="164"/>
      <c r="AD27" s="164"/>
      <c r="AE27" s="164"/>
      <c r="AG27" s="162" t="s">
        <v>108</v>
      </c>
      <c r="AH27" s="162"/>
      <c r="AI27" s="162"/>
      <c r="AJ27" s="162"/>
      <c r="AK27" s="213"/>
      <c r="AL27" s="162"/>
      <c r="AM27" s="162"/>
      <c r="AN27" s="162"/>
      <c r="AO27" s="213"/>
      <c r="AP27" s="162"/>
      <c r="AQ27" s="162"/>
      <c r="AR27" s="162"/>
      <c r="AS27" s="213"/>
      <c r="AT27" s="162"/>
      <c r="AU27" s="162"/>
      <c r="AV27" s="162"/>
      <c r="AW27" s="213"/>
      <c r="AX27" s="202">
        <f t="shared" si="1"/>
        <v>0</v>
      </c>
      <c r="AY27" s="169">
        <f t="shared" si="3"/>
        <v>0</v>
      </c>
      <c r="AZ27" s="164"/>
      <c r="BA27" s="164"/>
      <c r="BB27" s="164"/>
      <c r="BC27" s="164"/>
      <c r="BD27" s="164"/>
      <c r="BE27" s="164"/>
      <c r="BF27" s="164"/>
      <c r="BG27" s="164"/>
      <c r="BH27" s="164"/>
      <c r="BI27" s="164"/>
      <c r="BJ27" s="164"/>
      <c r="BK27" s="164"/>
    </row>
    <row r="28" spans="1:63" ht="15">
      <c r="A28" s="162" t="s">
        <v>109</v>
      </c>
      <c r="B28" s="162"/>
      <c r="C28" s="162"/>
      <c r="D28" s="162"/>
      <c r="E28" s="213"/>
      <c r="F28" s="162"/>
      <c r="G28" s="162"/>
      <c r="H28" s="162"/>
      <c r="I28" s="213"/>
      <c r="J28" s="162"/>
      <c r="K28" s="162"/>
      <c r="L28" s="162"/>
      <c r="M28" s="213"/>
      <c r="N28" s="162"/>
      <c r="O28" s="162"/>
      <c r="P28" s="162"/>
      <c r="Q28" s="213"/>
      <c r="R28" s="202">
        <f t="shared" si="0"/>
        <v>0</v>
      </c>
      <c r="S28" s="169">
        <f t="shared" si="2"/>
        <v>0</v>
      </c>
      <c r="T28" s="200"/>
      <c r="U28" s="200"/>
      <c r="V28" s="200"/>
      <c r="W28" s="200"/>
      <c r="X28" s="200"/>
      <c r="Y28" s="201"/>
      <c r="Z28" s="164"/>
      <c r="AA28" s="164"/>
      <c r="AB28" s="164"/>
      <c r="AC28" s="164"/>
      <c r="AD28" s="164"/>
      <c r="AE28" s="164"/>
      <c r="AG28" s="162" t="s">
        <v>109</v>
      </c>
      <c r="AH28" s="162"/>
      <c r="AI28" s="162"/>
      <c r="AJ28" s="162"/>
      <c r="AK28" s="213"/>
      <c r="AL28" s="162"/>
      <c r="AM28" s="162"/>
      <c r="AN28" s="162"/>
      <c r="AO28" s="213"/>
      <c r="AP28" s="162"/>
      <c r="AQ28" s="162"/>
      <c r="AR28" s="162"/>
      <c r="AS28" s="213"/>
      <c r="AT28" s="162"/>
      <c r="AU28" s="162"/>
      <c r="AV28" s="162"/>
      <c r="AW28" s="213"/>
      <c r="AX28" s="202">
        <f t="shared" si="1"/>
        <v>0</v>
      </c>
      <c r="AY28" s="169">
        <f t="shared" si="3"/>
        <v>0</v>
      </c>
      <c r="AZ28" s="164"/>
      <c r="BA28" s="164"/>
      <c r="BB28" s="164"/>
      <c r="BC28" s="164"/>
      <c r="BD28" s="164"/>
      <c r="BE28" s="164"/>
      <c r="BF28" s="164"/>
      <c r="BG28" s="164"/>
      <c r="BH28" s="164"/>
      <c r="BI28" s="164"/>
      <c r="BJ28" s="164"/>
      <c r="BK28" s="164"/>
    </row>
    <row r="29" spans="1:63" ht="15">
      <c r="A29" s="162" t="s">
        <v>110</v>
      </c>
      <c r="B29" s="162"/>
      <c r="C29" s="162"/>
      <c r="D29" s="162"/>
      <c r="E29" s="213"/>
      <c r="F29" s="162"/>
      <c r="G29" s="162"/>
      <c r="H29" s="162"/>
      <c r="I29" s="213"/>
      <c r="J29" s="162"/>
      <c r="K29" s="162"/>
      <c r="L29" s="162"/>
      <c r="M29" s="213"/>
      <c r="N29" s="162"/>
      <c r="O29" s="162"/>
      <c r="P29" s="162"/>
      <c r="Q29" s="213"/>
      <c r="R29" s="202">
        <f t="shared" si="0"/>
        <v>0</v>
      </c>
      <c r="S29" s="169">
        <f t="shared" si="2"/>
        <v>0</v>
      </c>
      <c r="T29" s="200"/>
      <c r="U29" s="200"/>
      <c r="V29" s="200"/>
      <c r="W29" s="200"/>
      <c r="X29" s="200"/>
      <c r="Y29" s="201"/>
      <c r="Z29" s="164"/>
      <c r="AA29" s="164"/>
      <c r="AB29" s="164"/>
      <c r="AC29" s="164"/>
      <c r="AD29" s="164"/>
      <c r="AE29" s="164"/>
      <c r="AG29" s="162" t="s">
        <v>110</v>
      </c>
      <c r="AH29" s="162"/>
      <c r="AI29" s="162"/>
      <c r="AJ29" s="162"/>
      <c r="AK29" s="213"/>
      <c r="AL29" s="162"/>
      <c r="AM29" s="162"/>
      <c r="AN29" s="162"/>
      <c r="AO29" s="213"/>
      <c r="AP29" s="162"/>
      <c r="AQ29" s="162"/>
      <c r="AR29" s="162"/>
      <c r="AS29" s="213"/>
      <c r="AT29" s="162"/>
      <c r="AU29" s="162"/>
      <c r="AV29" s="162"/>
      <c r="AW29" s="213"/>
      <c r="AX29" s="202">
        <f t="shared" si="1"/>
        <v>0</v>
      </c>
      <c r="AY29" s="169">
        <f t="shared" si="3"/>
        <v>0</v>
      </c>
      <c r="AZ29" s="164"/>
      <c r="BA29" s="164"/>
      <c r="BB29" s="164"/>
      <c r="BC29" s="164"/>
      <c r="BD29" s="164"/>
      <c r="BE29" s="164"/>
      <c r="BF29" s="164"/>
      <c r="BG29" s="164"/>
      <c r="BH29" s="164"/>
      <c r="BI29" s="164"/>
      <c r="BJ29" s="164"/>
      <c r="BK29" s="164"/>
    </row>
    <row r="30" spans="1:63" ht="15">
      <c r="A30" s="162" t="s">
        <v>111</v>
      </c>
      <c r="B30" s="162"/>
      <c r="C30" s="162"/>
      <c r="D30" s="162"/>
      <c r="E30" s="213"/>
      <c r="F30" s="162"/>
      <c r="G30" s="162"/>
      <c r="H30" s="162"/>
      <c r="I30" s="213"/>
      <c r="J30" s="162"/>
      <c r="K30" s="162"/>
      <c r="L30" s="162"/>
      <c r="M30" s="213"/>
      <c r="N30" s="162"/>
      <c r="O30" s="162"/>
      <c r="P30" s="162"/>
      <c r="Q30" s="213"/>
      <c r="R30" s="202">
        <f t="shared" si="0"/>
        <v>0</v>
      </c>
      <c r="S30" s="169">
        <f t="shared" si="2"/>
        <v>0</v>
      </c>
      <c r="T30" s="200"/>
      <c r="U30" s="200"/>
      <c r="V30" s="200"/>
      <c r="W30" s="200"/>
      <c r="X30" s="200"/>
      <c r="Y30" s="201"/>
      <c r="Z30" s="164"/>
      <c r="AA30" s="164"/>
      <c r="AB30" s="164"/>
      <c r="AC30" s="164"/>
      <c r="AD30" s="164"/>
      <c r="AE30" s="164"/>
      <c r="AG30" s="162" t="s">
        <v>111</v>
      </c>
      <c r="AH30" s="162"/>
      <c r="AI30" s="162"/>
      <c r="AJ30" s="162"/>
      <c r="AK30" s="213"/>
      <c r="AL30" s="162"/>
      <c r="AM30" s="162"/>
      <c r="AN30" s="162"/>
      <c r="AO30" s="213"/>
      <c r="AP30" s="162"/>
      <c r="AQ30" s="162"/>
      <c r="AR30" s="162"/>
      <c r="AS30" s="213"/>
      <c r="AT30" s="162"/>
      <c r="AU30" s="162"/>
      <c r="AV30" s="162"/>
      <c r="AW30" s="213"/>
      <c r="AX30" s="202">
        <f t="shared" si="1"/>
        <v>0</v>
      </c>
      <c r="AY30" s="169">
        <f t="shared" si="3"/>
        <v>0</v>
      </c>
      <c r="AZ30" s="164"/>
      <c r="BA30" s="164"/>
      <c r="BB30" s="164"/>
      <c r="BC30" s="164"/>
      <c r="BD30" s="164"/>
      <c r="BE30" s="164"/>
      <c r="BF30" s="164"/>
      <c r="BG30" s="164"/>
      <c r="BH30" s="164"/>
      <c r="BI30" s="164"/>
      <c r="BJ30" s="164"/>
      <c r="BK30" s="164"/>
    </row>
    <row r="31" spans="1:63" ht="15">
      <c r="A31" s="162" t="s">
        <v>112</v>
      </c>
      <c r="B31" s="162"/>
      <c r="C31" s="162"/>
      <c r="D31" s="162"/>
      <c r="E31" s="213"/>
      <c r="F31" s="162"/>
      <c r="G31" s="162"/>
      <c r="H31" s="162"/>
      <c r="I31" s="213"/>
      <c r="J31" s="162"/>
      <c r="K31" s="162"/>
      <c r="L31" s="162"/>
      <c r="M31" s="213"/>
      <c r="N31" s="162"/>
      <c r="O31" s="162"/>
      <c r="P31" s="162"/>
      <c r="Q31" s="213"/>
      <c r="R31" s="202">
        <f t="shared" si="0"/>
        <v>0</v>
      </c>
      <c r="S31" s="169">
        <f t="shared" si="2"/>
        <v>0</v>
      </c>
      <c r="T31" s="200"/>
      <c r="U31" s="200"/>
      <c r="V31" s="200"/>
      <c r="W31" s="200"/>
      <c r="X31" s="200"/>
      <c r="Y31" s="201"/>
      <c r="Z31" s="164"/>
      <c r="AA31" s="164"/>
      <c r="AB31" s="164"/>
      <c r="AC31" s="164"/>
      <c r="AD31" s="164"/>
      <c r="AE31" s="164"/>
      <c r="AG31" s="162" t="s">
        <v>112</v>
      </c>
      <c r="AH31" s="162"/>
      <c r="AI31" s="162"/>
      <c r="AJ31" s="162"/>
      <c r="AK31" s="213"/>
      <c r="AL31" s="162"/>
      <c r="AM31" s="162"/>
      <c r="AN31" s="162"/>
      <c r="AO31" s="213"/>
      <c r="AP31" s="162"/>
      <c r="AQ31" s="162"/>
      <c r="AR31" s="162"/>
      <c r="AS31" s="213"/>
      <c r="AT31" s="162"/>
      <c r="AU31" s="162"/>
      <c r="AV31" s="162"/>
      <c r="AW31" s="213"/>
      <c r="AX31" s="202">
        <f t="shared" si="1"/>
        <v>0</v>
      </c>
      <c r="AY31" s="169">
        <f t="shared" si="3"/>
        <v>0</v>
      </c>
      <c r="AZ31" s="164"/>
      <c r="BA31" s="164"/>
      <c r="BB31" s="164"/>
      <c r="BC31" s="164"/>
      <c r="BD31" s="164"/>
      <c r="BE31" s="164"/>
      <c r="BF31" s="164"/>
      <c r="BG31" s="164"/>
      <c r="BH31" s="164"/>
      <c r="BI31" s="164"/>
      <c r="BJ31" s="164"/>
      <c r="BK31" s="164"/>
    </row>
    <row r="32" spans="1:63" ht="15">
      <c r="A32" s="166" t="s">
        <v>113</v>
      </c>
      <c r="B32" s="163">
        <f>SUM(B11:B31)</f>
        <v>0</v>
      </c>
      <c r="C32" s="163">
        <f aca="true" t="shared" si="4" ref="C32:AE32">SUM(C11:C31)</f>
        <v>0</v>
      </c>
      <c r="D32" s="163">
        <f t="shared" si="4"/>
        <v>0</v>
      </c>
      <c r="E32" s="214">
        <f>SUM(E11:E31)</f>
        <v>0</v>
      </c>
      <c r="F32" s="163">
        <f t="shared" si="4"/>
        <v>0</v>
      </c>
      <c r="G32" s="163">
        <f t="shared" si="4"/>
        <v>0</v>
      </c>
      <c r="H32" s="163">
        <f t="shared" si="4"/>
        <v>0</v>
      </c>
      <c r="I32" s="214">
        <f>SUM(I11:I31)</f>
        <v>0</v>
      </c>
      <c r="J32" s="163">
        <f t="shared" si="4"/>
        <v>0</v>
      </c>
      <c r="K32" s="163">
        <f t="shared" si="4"/>
        <v>0</v>
      </c>
      <c r="L32" s="163">
        <f t="shared" si="4"/>
        <v>0</v>
      </c>
      <c r="M32" s="214">
        <f>SUM(M11:M31)</f>
        <v>0</v>
      </c>
      <c r="N32" s="163">
        <f t="shared" si="4"/>
        <v>0</v>
      </c>
      <c r="O32" s="163">
        <f t="shared" si="4"/>
        <v>0</v>
      </c>
      <c r="P32" s="163">
        <f t="shared" si="4"/>
        <v>0</v>
      </c>
      <c r="Q32" s="214">
        <f>SUM(Q11:Q31)</f>
        <v>0</v>
      </c>
      <c r="R32" s="163">
        <f t="shared" si="4"/>
        <v>0</v>
      </c>
      <c r="S32" s="169">
        <f t="shared" si="4"/>
        <v>0</v>
      </c>
      <c r="T32" s="163">
        <f t="shared" si="4"/>
        <v>0</v>
      </c>
      <c r="U32" s="163">
        <f t="shared" si="4"/>
        <v>0</v>
      </c>
      <c r="V32" s="163">
        <f t="shared" si="4"/>
        <v>0</v>
      </c>
      <c r="W32" s="163">
        <f t="shared" si="4"/>
        <v>0</v>
      </c>
      <c r="X32" s="163">
        <f t="shared" si="4"/>
        <v>0</v>
      </c>
      <c r="Y32" s="163">
        <f t="shared" si="4"/>
        <v>0</v>
      </c>
      <c r="Z32" s="163">
        <f t="shared" si="4"/>
        <v>0</v>
      </c>
      <c r="AA32" s="163">
        <f t="shared" si="4"/>
        <v>0</v>
      </c>
      <c r="AB32" s="163">
        <f t="shared" si="4"/>
        <v>0</v>
      </c>
      <c r="AC32" s="163">
        <f t="shared" si="4"/>
        <v>0</v>
      </c>
      <c r="AD32" s="163">
        <f t="shared" si="4"/>
        <v>0</v>
      </c>
      <c r="AE32" s="163">
        <f t="shared" si="4"/>
        <v>0</v>
      </c>
      <c r="AG32" s="166" t="s">
        <v>113</v>
      </c>
      <c r="AH32" s="163">
        <f aca="true" t="shared" si="5" ref="AH32:AW32">SUM(AH11:AH31)</f>
        <v>0</v>
      </c>
      <c r="AI32" s="163">
        <f t="shared" si="5"/>
        <v>0</v>
      </c>
      <c r="AJ32" s="163">
        <f t="shared" si="5"/>
        <v>0</v>
      </c>
      <c r="AK32" s="214">
        <f t="shared" si="5"/>
        <v>0</v>
      </c>
      <c r="AL32" s="163">
        <f t="shared" si="5"/>
        <v>0</v>
      </c>
      <c r="AM32" s="163">
        <f t="shared" si="5"/>
        <v>0</v>
      </c>
      <c r="AN32" s="163">
        <f t="shared" si="5"/>
        <v>0</v>
      </c>
      <c r="AO32" s="214">
        <f t="shared" si="5"/>
        <v>0</v>
      </c>
      <c r="AP32" s="163">
        <f t="shared" si="5"/>
        <v>0</v>
      </c>
      <c r="AQ32" s="163">
        <f t="shared" si="5"/>
        <v>0</v>
      </c>
      <c r="AR32" s="163">
        <f t="shared" si="5"/>
        <v>0</v>
      </c>
      <c r="AS32" s="214">
        <f t="shared" si="5"/>
        <v>0</v>
      </c>
      <c r="AT32" s="163">
        <f t="shared" si="5"/>
        <v>0</v>
      </c>
      <c r="AU32" s="163">
        <f t="shared" si="5"/>
        <v>0</v>
      </c>
      <c r="AV32" s="163">
        <f t="shared" si="5"/>
        <v>0</v>
      </c>
      <c r="AW32" s="214">
        <f t="shared" si="5"/>
        <v>0</v>
      </c>
      <c r="AX32" s="203">
        <f aca="true" t="shared" si="6" ref="AX32:BK32">SUM(AX11:AX31)</f>
        <v>0</v>
      </c>
      <c r="AY32" s="170">
        <f t="shared" si="6"/>
        <v>0</v>
      </c>
      <c r="AZ32" s="163">
        <f t="shared" si="6"/>
        <v>0</v>
      </c>
      <c r="BA32" s="163">
        <f t="shared" si="6"/>
        <v>0</v>
      </c>
      <c r="BB32" s="163">
        <f t="shared" si="6"/>
        <v>0</v>
      </c>
      <c r="BC32" s="163">
        <f t="shared" si="6"/>
        <v>0</v>
      </c>
      <c r="BD32" s="163">
        <f t="shared" si="6"/>
        <v>0</v>
      </c>
      <c r="BE32" s="163">
        <f t="shared" si="6"/>
        <v>0</v>
      </c>
      <c r="BF32" s="163">
        <f t="shared" si="6"/>
        <v>0</v>
      </c>
      <c r="BG32" s="163">
        <f t="shared" si="6"/>
        <v>0</v>
      </c>
      <c r="BH32" s="163">
        <f t="shared" si="6"/>
        <v>0</v>
      </c>
      <c r="BI32" s="163">
        <f t="shared" si="6"/>
        <v>0</v>
      </c>
      <c r="BJ32" s="163">
        <f t="shared" si="6"/>
        <v>0</v>
      </c>
      <c r="BK32" s="163">
        <f t="shared" si="6"/>
        <v>0</v>
      </c>
    </row>
    <row r="34" spans="1:63" ht="31.5" customHeight="1">
      <c r="A34" s="167" t="s">
        <v>290</v>
      </c>
      <c r="B34" s="573"/>
      <c r="C34" s="573"/>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573"/>
      <c r="AM34" s="573"/>
      <c r="AN34" s="573"/>
      <c r="AO34" s="573"/>
      <c r="AP34" s="573"/>
      <c r="AQ34" s="573"/>
      <c r="AR34" s="573"/>
      <c r="AS34" s="573"/>
      <c r="AT34" s="573"/>
      <c r="AU34" s="573"/>
      <c r="AV34" s="573"/>
      <c r="AW34" s="573"/>
      <c r="AX34" s="573"/>
      <c r="AY34" s="573"/>
      <c r="AZ34" s="573"/>
      <c r="BA34" s="573"/>
      <c r="BB34" s="573"/>
      <c r="BC34" s="573"/>
      <c r="BD34" s="573"/>
      <c r="BE34" s="573"/>
      <c r="BF34" s="573"/>
      <c r="BG34" s="573"/>
      <c r="BH34" s="573"/>
      <c r="BI34" s="573"/>
      <c r="BJ34" s="573"/>
      <c r="BK34" s="573"/>
    </row>
    <row r="35" spans="1:63" ht="31.5" customHeight="1">
      <c r="A35" s="168" t="s">
        <v>177</v>
      </c>
      <c r="B35" s="566" t="s">
        <v>427</v>
      </c>
      <c r="C35" s="568"/>
      <c r="D35" s="568"/>
      <c r="E35" s="568"/>
      <c r="F35" s="568"/>
      <c r="G35" s="568"/>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8"/>
      <c r="AY35" s="568"/>
      <c r="AZ35" s="568"/>
      <c r="BA35" s="568"/>
      <c r="BB35" s="568"/>
      <c r="BC35" s="568"/>
      <c r="BD35" s="568"/>
      <c r="BE35" s="568"/>
      <c r="BF35" s="568"/>
      <c r="BG35" s="568"/>
      <c r="BH35" s="568"/>
      <c r="BI35" s="568"/>
      <c r="BJ35" s="568"/>
      <c r="BK35" s="567"/>
    </row>
    <row r="37" spans="1:63" ht="30" customHeight="1">
      <c r="A37" s="569" t="s">
        <v>90</v>
      </c>
      <c r="B37" s="206" t="s">
        <v>39</v>
      </c>
      <c r="C37" s="206" t="s">
        <v>40</v>
      </c>
      <c r="D37" s="566" t="s">
        <v>41</v>
      </c>
      <c r="E37" s="567"/>
      <c r="F37" s="206" t="s">
        <v>42</v>
      </c>
      <c r="G37" s="206" t="s">
        <v>43</v>
      </c>
      <c r="H37" s="566" t="s">
        <v>44</v>
      </c>
      <c r="I37" s="567"/>
      <c r="J37" s="206" t="s">
        <v>45</v>
      </c>
      <c r="K37" s="206" t="s">
        <v>46</v>
      </c>
      <c r="L37" s="566" t="s">
        <v>47</v>
      </c>
      <c r="M37" s="567"/>
      <c r="N37" s="206" t="s">
        <v>48</v>
      </c>
      <c r="O37" s="206" t="s">
        <v>49</v>
      </c>
      <c r="P37" s="566" t="s">
        <v>50</v>
      </c>
      <c r="Q37" s="567"/>
      <c r="R37" s="566" t="s">
        <v>91</v>
      </c>
      <c r="S37" s="567"/>
      <c r="T37" s="566" t="s">
        <v>289</v>
      </c>
      <c r="U37" s="568"/>
      <c r="V37" s="568"/>
      <c r="W37" s="568"/>
      <c r="X37" s="568"/>
      <c r="Y37" s="567"/>
      <c r="Z37" s="566" t="s">
        <v>288</v>
      </c>
      <c r="AA37" s="568"/>
      <c r="AB37" s="568"/>
      <c r="AC37" s="568"/>
      <c r="AD37" s="568"/>
      <c r="AE37" s="567"/>
      <c r="AG37" s="569" t="s">
        <v>90</v>
      </c>
      <c r="AH37" s="206" t="s">
        <v>39</v>
      </c>
      <c r="AI37" s="206" t="s">
        <v>40</v>
      </c>
      <c r="AJ37" s="566" t="s">
        <v>41</v>
      </c>
      <c r="AK37" s="567"/>
      <c r="AL37" s="206" t="s">
        <v>42</v>
      </c>
      <c r="AM37" s="206" t="s">
        <v>43</v>
      </c>
      <c r="AN37" s="566" t="s">
        <v>44</v>
      </c>
      <c r="AO37" s="567"/>
      <c r="AP37" s="206" t="s">
        <v>45</v>
      </c>
      <c r="AQ37" s="206" t="s">
        <v>46</v>
      </c>
      <c r="AR37" s="566" t="s">
        <v>47</v>
      </c>
      <c r="AS37" s="567"/>
      <c r="AT37" s="206" t="s">
        <v>48</v>
      </c>
      <c r="AU37" s="206" t="s">
        <v>49</v>
      </c>
      <c r="AV37" s="566" t="s">
        <v>50</v>
      </c>
      <c r="AW37" s="567"/>
      <c r="AX37" s="566" t="s">
        <v>91</v>
      </c>
      <c r="AY37" s="567"/>
      <c r="AZ37" s="566" t="s">
        <v>289</v>
      </c>
      <c r="BA37" s="568"/>
      <c r="BB37" s="568"/>
      <c r="BC37" s="568"/>
      <c r="BD37" s="568"/>
      <c r="BE37" s="567"/>
      <c r="BF37" s="566" t="s">
        <v>288</v>
      </c>
      <c r="BG37" s="568"/>
      <c r="BH37" s="568"/>
      <c r="BI37" s="568"/>
      <c r="BJ37" s="568"/>
      <c r="BK37" s="567"/>
    </row>
    <row r="38" spans="1:63" ht="36" customHeight="1">
      <c r="A38" s="570"/>
      <c r="B38" s="207" t="s">
        <v>372</v>
      </c>
      <c r="C38" s="207" t="s">
        <v>372</v>
      </c>
      <c r="D38" s="207" t="s">
        <v>372</v>
      </c>
      <c r="E38" s="207" t="s">
        <v>373</v>
      </c>
      <c r="F38" s="207" t="s">
        <v>372</v>
      </c>
      <c r="G38" s="207" t="s">
        <v>372</v>
      </c>
      <c r="H38" s="207" t="s">
        <v>372</v>
      </c>
      <c r="I38" s="207" t="s">
        <v>373</v>
      </c>
      <c r="J38" s="207" t="s">
        <v>372</v>
      </c>
      <c r="K38" s="207" t="s">
        <v>372</v>
      </c>
      <c r="L38" s="207" t="s">
        <v>372</v>
      </c>
      <c r="M38" s="207" t="s">
        <v>373</v>
      </c>
      <c r="N38" s="207" t="s">
        <v>372</v>
      </c>
      <c r="O38" s="207" t="s">
        <v>372</v>
      </c>
      <c r="P38" s="207" t="s">
        <v>372</v>
      </c>
      <c r="Q38" s="207" t="s">
        <v>373</v>
      </c>
      <c r="R38" s="207" t="s">
        <v>372</v>
      </c>
      <c r="S38" s="207" t="s">
        <v>373</v>
      </c>
      <c r="T38" s="198" t="s">
        <v>393</v>
      </c>
      <c r="U38" s="198" t="s">
        <v>394</v>
      </c>
      <c r="V38" s="198" t="s">
        <v>395</v>
      </c>
      <c r="W38" s="198" t="s">
        <v>305</v>
      </c>
      <c r="X38" s="199" t="s">
        <v>396</v>
      </c>
      <c r="Y38" s="198" t="s">
        <v>304</v>
      </c>
      <c r="Z38" s="207" t="s">
        <v>387</v>
      </c>
      <c r="AA38" s="161" t="s">
        <v>388</v>
      </c>
      <c r="AB38" s="207" t="s">
        <v>389</v>
      </c>
      <c r="AC38" s="207" t="s">
        <v>390</v>
      </c>
      <c r="AD38" s="207" t="s">
        <v>391</v>
      </c>
      <c r="AE38" s="207" t="s">
        <v>392</v>
      </c>
      <c r="AG38" s="570"/>
      <c r="AH38" s="207" t="s">
        <v>372</v>
      </c>
      <c r="AI38" s="207" t="s">
        <v>372</v>
      </c>
      <c r="AJ38" s="207" t="s">
        <v>372</v>
      </c>
      <c r="AK38" s="207" t="s">
        <v>373</v>
      </c>
      <c r="AL38" s="207" t="s">
        <v>372</v>
      </c>
      <c r="AM38" s="207" t="s">
        <v>372</v>
      </c>
      <c r="AN38" s="207" t="s">
        <v>372</v>
      </c>
      <c r="AO38" s="207" t="s">
        <v>373</v>
      </c>
      <c r="AP38" s="207" t="s">
        <v>372</v>
      </c>
      <c r="AQ38" s="207" t="s">
        <v>372</v>
      </c>
      <c r="AR38" s="207" t="s">
        <v>372</v>
      </c>
      <c r="AS38" s="207" t="s">
        <v>373</v>
      </c>
      <c r="AT38" s="207" t="s">
        <v>372</v>
      </c>
      <c r="AU38" s="207" t="s">
        <v>372</v>
      </c>
      <c r="AV38" s="207" t="s">
        <v>372</v>
      </c>
      <c r="AW38" s="207" t="s">
        <v>373</v>
      </c>
      <c r="AX38" s="207" t="s">
        <v>372</v>
      </c>
      <c r="AY38" s="207" t="s">
        <v>373</v>
      </c>
      <c r="AZ38" s="198" t="s">
        <v>393</v>
      </c>
      <c r="BA38" s="198" t="s">
        <v>394</v>
      </c>
      <c r="BB38" s="198" t="s">
        <v>395</v>
      </c>
      <c r="BC38" s="198" t="s">
        <v>305</v>
      </c>
      <c r="BD38" s="199" t="s">
        <v>396</v>
      </c>
      <c r="BE38" s="198" t="s">
        <v>304</v>
      </c>
      <c r="BF38" s="196" t="s">
        <v>387</v>
      </c>
      <c r="BG38" s="197" t="s">
        <v>388</v>
      </c>
      <c r="BH38" s="196" t="s">
        <v>389</v>
      </c>
      <c r="BI38" s="196" t="s">
        <v>390</v>
      </c>
      <c r="BJ38" s="196" t="s">
        <v>391</v>
      </c>
      <c r="BK38" s="196" t="s">
        <v>392</v>
      </c>
    </row>
    <row r="39" spans="1:63" ht="15">
      <c r="A39" s="162" t="s">
        <v>92</v>
      </c>
      <c r="B39" s="162"/>
      <c r="C39" s="162"/>
      <c r="D39" s="162"/>
      <c r="E39" s="213"/>
      <c r="F39" s="162"/>
      <c r="G39" s="162"/>
      <c r="H39" s="162"/>
      <c r="I39" s="213"/>
      <c r="J39" s="162"/>
      <c r="K39" s="162"/>
      <c r="L39" s="162"/>
      <c r="M39" s="213"/>
      <c r="N39" s="162"/>
      <c r="O39" s="162"/>
      <c r="P39" s="162"/>
      <c r="Q39" s="213"/>
      <c r="R39" s="202">
        <f aca="true" t="shared" si="7" ref="R39:R59">B39+C39+D39+F39+G39+H39+J39+K39+L39+N39+O39+P39</f>
        <v>0</v>
      </c>
      <c r="S39" s="169">
        <f>+E39+I39+M39+Q39</f>
        <v>0</v>
      </c>
      <c r="T39" s="200"/>
      <c r="U39" s="200"/>
      <c r="V39" s="200"/>
      <c r="W39" s="200"/>
      <c r="X39" s="200"/>
      <c r="Y39" s="164"/>
      <c r="Z39" s="164"/>
      <c r="AA39" s="164"/>
      <c r="AB39" s="164"/>
      <c r="AC39" s="164"/>
      <c r="AD39" s="164"/>
      <c r="AE39" s="165"/>
      <c r="AG39" s="162" t="s">
        <v>92</v>
      </c>
      <c r="AH39" s="162"/>
      <c r="AI39" s="162"/>
      <c r="AJ39" s="162"/>
      <c r="AK39" s="213"/>
      <c r="AL39" s="162"/>
      <c r="AM39" s="162"/>
      <c r="AN39" s="162"/>
      <c r="AO39" s="213"/>
      <c r="AP39" s="162"/>
      <c r="AQ39" s="162"/>
      <c r="AR39" s="162"/>
      <c r="AS39" s="213"/>
      <c r="AT39" s="162"/>
      <c r="AU39" s="162"/>
      <c r="AV39" s="162"/>
      <c r="AW39" s="213"/>
      <c r="AX39" s="202">
        <f aca="true" t="shared" si="8" ref="AX39:AX59">AH39+AI39+AJ39+AL39+AM39+AN39+AP39+AQ39+AR39+AT39+AU39+AV39</f>
        <v>0</v>
      </c>
      <c r="AY39" s="169">
        <f>+AK39+AO39+AS39+AW39</f>
        <v>0</v>
      </c>
      <c r="AZ39" s="164"/>
      <c r="BA39" s="164"/>
      <c r="BB39" s="164"/>
      <c r="BC39" s="164"/>
      <c r="BD39" s="164"/>
      <c r="BE39" s="164"/>
      <c r="BF39" s="164"/>
      <c r="BG39" s="164"/>
      <c r="BH39" s="164"/>
      <c r="BI39" s="164"/>
      <c r="BJ39" s="164"/>
      <c r="BK39" s="165"/>
    </row>
    <row r="40" spans="1:63" ht="15">
      <c r="A40" s="162" t="s">
        <v>93</v>
      </c>
      <c r="B40" s="162"/>
      <c r="C40" s="162"/>
      <c r="D40" s="162"/>
      <c r="E40" s="213"/>
      <c r="F40" s="162"/>
      <c r="G40" s="162"/>
      <c r="H40" s="162"/>
      <c r="I40" s="213"/>
      <c r="J40" s="162"/>
      <c r="K40" s="162"/>
      <c r="L40" s="162"/>
      <c r="M40" s="213"/>
      <c r="N40" s="162"/>
      <c r="O40" s="162"/>
      <c r="P40" s="162"/>
      <c r="Q40" s="213"/>
      <c r="R40" s="202">
        <f t="shared" si="7"/>
        <v>0</v>
      </c>
      <c r="S40" s="169">
        <f aca="true" t="shared" si="9" ref="S40:S59">+E40+I40+M40+Q40</f>
        <v>0</v>
      </c>
      <c r="T40" s="200"/>
      <c r="U40" s="200"/>
      <c r="V40" s="200"/>
      <c r="W40" s="200"/>
      <c r="X40" s="200"/>
      <c r="Y40" s="201"/>
      <c r="Z40" s="164"/>
      <c r="AA40" s="164"/>
      <c r="AB40" s="164"/>
      <c r="AC40" s="164"/>
      <c r="AD40" s="164"/>
      <c r="AE40" s="164"/>
      <c r="AG40" s="162" t="s">
        <v>93</v>
      </c>
      <c r="AH40" s="162"/>
      <c r="AI40" s="162"/>
      <c r="AJ40" s="162"/>
      <c r="AK40" s="213"/>
      <c r="AL40" s="162"/>
      <c r="AM40" s="162"/>
      <c r="AN40" s="162"/>
      <c r="AO40" s="213"/>
      <c r="AP40" s="162"/>
      <c r="AQ40" s="162"/>
      <c r="AR40" s="162"/>
      <c r="AS40" s="213"/>
      <c r="AT40" s="162"/>
      <c r="AU40" s="162"/>
      <c r="AV40" s="162"/>
      <c r="AW40" s="213"/>
      <c r="AX40" s="202">
        <f t="shared" si="8"/>
        <v>0</v>
      </c>
      <c r="AY40" s="169">
        <f aca="true" t="shared" si="10" ref="AY40:AY59">+AK40+AO40+AS40+AW40</f>
        <v>0</v>
      </c>
      <c r="AZ40" s="164"/>
      <c r="BA40" s="164"/>
      <c r="BB40" s="164"/>
      <c r="BC40" s="164"/>
      <c r="BD40" s="164"/>
      <c r="BE40" s="164"/>
      <c r="BF40" s="164"/>
      <c r="BG40" s="164"/>
      <c r="BH40" s="164"/>
      <c r="BI40" s="164"/>
      <c r="BJ40" s="164"/>
      <c r="BK40" s="164"/>
    </row>
    <row r="41" spans="1:63" ht="15">
      <c r="A41" s="162" t="s">
        <v>94</v>
      </c>
      <c r="B41" s="162"/>
      <c r="C41" s="162"/>
      <c r="D41" s="162"/>
      <c r="E41" s="213"/>
      <c r="F41" s="162"/>
      <c r="G41" s="162"/>
      <c r="H41" s="162"/>
      <c r="I41" s="213"/>
      <c r="J41" s="162"/>
      <c r="K41" s="162"/>
      <c r="L41" s="162"/>
      <c r="M41" s="213"/>
      <c r="N41" s="162"/>
      <c r="O41" s="162"/>
      <c r="P41" s="162"/>
      <c r="Q41" s="213"/>
      <c r="R41" s="202">
        <f t="shared" si="7"/>
        <v>0</v>
      </c>
      <c r="S41" s="169">
        <f t="shared" si="9"/>
        <v>0</v>
      </c>
      <c r="T41" s="200"/>
      <c r="U41" s="200"/>
      <c r="V41" s="200"/>
      <c r="W41" s="200"/>
      <c r="X41" s="200"/>
      <c r="Y41" s="201"/>
      <c r="Z41" s="164"/>
      <c r="AA41" s="164"/>
      <c r="AB41" s="164"/>
      <c r="AC41" s="164"/>
      <c r="AD41" s="164"/>
      <c r="AE41" s="164"/>
      <c r="AG41" s="162" t="s">
        <v>94</v>
      </c>
      <c r="AH41" s="162"/>
      <c r="AI41" s="162"/>
      <c r="AJ41" s="162"/>
      <c r="AK41" s="213"/>
      <c r="AL41" s="162"/>
      <c r="AM41" s="162"/>
      <c r="AN41" s="162"/>
      <c r="AO41" s="213"/>
      <c r="AP41" s="162"/>
      <c r="AQ41" s="162"/>
      <c r="AR41" s="162"/>
      <c r="AS41" s="213"/>
      <c r="AT41" s="162"/>
      <c r="AU41" s="162"/>
      <c r="AV41" s="162"/>
      <c r="AW41" s="213"/>
      <c r="AX41" s="202">
        <f t="shared" si="8"/>
        <v>0</v>
      </c>
      <c r="AY41" s="169">
        <f t="shared" si="10"/>
        <v>0</v>
      </c>
      <c r="AZ41" s="164"/>
      <c r="BA41" s="164"/>
      <c r="BB41" s="164"/>
      <c r="BC41" s="164"/>
      <c r="BD41" s="164"/>
      <c r="BE41" s="164"/>
      <c r="BF41" s="164"/>
      <c r="BG41" s="164"/>
      <c r="BH41" s="164"/>
      <c r="BI41" s="164"/>
      <c r="BJ41" s="164"/>
      <c r="BK41" s="164"/>
    </row>
    <row r="42" spans="1:63" ht="15">
      <c r="A42" s="162" t="s">
        <v>95</v>
      </c>
      <c r="B42" s="162"/>
      <c r="C42" s="162"/>
      <c r="D42" s="162"/>
      <c r="E42" s="213"/>
      <c r="F42" s="162"/>
      <c r="G42" s="162"/>
      <c r="H42" s="162"/>
      <c r="I42" s="213"/>
      <c r="J42" s="162"/>
      <c r="K42" s="162"/>
      <c r="L42" s="162"/>
      <c r="M42" s="213"/>
      <c r="N42" s="162"/>
      <c r="O42" s="162"/>
      <c r="P42" s="162"/>
      <c r="Q42" s="213"/>
      <c r="R42" s="202">
        <f t="shared" si="7"/>
        <v>0</v>
      </c>
      <c r="S42" s="169">
        <f t="shared" si="9"/>
        <v>0</v>
      </c>
      <c r="T42" s="200"/>
      <c r="U42" s="200"/>
      <c r="V42" s="200"/>
      <c r="W42" s="200"/>
      <c r="X42" s="200"/>
      <c r="Y42" s="201"/>
      <c r="Z42" s="164"/>
      <c r="AA42" s="164"/>
      <c r="AB42" s="164"/>
      <c r="AC42" s="164"/>
      <c r="AD42" s="164"/>
      <c r="AE42" s="164"/>
      <c r="AG42" s="162" t="s">
        <v>95</v>
      </c>
      <c r="AH42" s="162"/>
      <c r="AI42" s="162"/>
      <c r="AJ42" s="162"/>
      <c r="AK42" s="213"/>
      <c r="AL42" s="162"/>
      <c r="AM42" s="162"/>
      <c r="AN42" s="162"/>
      <c r="AO42" s="213"/>
      <c r="AP42" s="162"/>
      <c r="AQ42" s="162"/>
      <c r="AR42" s="162"/>
      <c r="AS42" s="213"/>
      <c r="AT42" s="162"/>
      <c r="AU42" s="162"/>
      <c r="AV42" s="162"/>
      <c r="AW42" s="213"/>
      <c r="AX42" s="202">
        <f t="shared" si="8"/>
        <v>0</v>
      </c>
      <c r="AY42" s="169">
        <f t="shared" si="10"/>
        <v>0</v>
      </c>
      <c r="AZ42" s="164"/>
      <c r="BA42" s="164"/>
      <c r="BB42" s="164"/>
      <c r="BC42" s="164"/>
      <c r="BD42" s="164"/>
      <c r="BE42" s="164"/>
      <c r="BF42" s="164"/>
      <c r="BG42" s="164"/>
      <c r="BH42" s="164"/>
      <c r="BI42" s="164"/>
      <c r="BJ42" s="164"/>
      <c r="BK42" s="164"/>
    </row>
    <row r="43" spans="1:63" ht="15">
      <c r="A43" s="162" t="s">
        <v>96</v>
      </c>
      <c r="B43" s="162"/>
      <c r="C43" s="162"/>
      <c r="D43" s="162"/>
      <c r="E43" s="213"/>
      <c r="F43" s="162"/>
      <c r="G43" s="162"/>
      <c r="H43" s="162"/>
      <c r="I43" s="213"/>
      <c r="J43" s="162"/>
      <c r="K43" s="162"/>
      <c r="L43" s="162"/>
      <c r="M43" s="213"/>
      <c r="N43" s="162"/>
      <c r="O43" s="162"/>
      <c r="P43" s="162"/>
      <c r="Q43" s="213"/>
      <c r="R43" s="202">
        <f t="shared" si="7"/>
        <v>0</v>
      </c>
      <c r="S43" s="169">
        <f t="shared" si="9"/>
        <v>0</v>
      </c>
      <c r="T43" s="200"/>
      <c r="U43" s="200"/>
      <c r="V43" s="200"/>
      <c r="W43" s="200"/>
      <c r="X43" s="200"/>
      <c r="Y43" s="201"/>
      <c r="Z43" s="164"/>
      <c r="AA43" s="164"/>
      <c r="AB43" s="164"/>
      <c r="AC43" s="164"/>
      <c r="AD43" s="164"/>
      <c r="AE43" s="164"/>
      <c r="AG43" s="162" t="s">
        <v>96</v>
      </c>
      <c r="AH43" s="162"/>
      <c r="AI43" s="162"/>
      <c r="AJ43" s="162"/>
      <c r="AK43" s="213"/>
      <c r="AL43" s="162"/>
      <c r="AM43" s="162"/>
      <c r="AN43" s="162"/>
      <c r="AO43" s="213"/>
      <c r="AP43" s="162"/>
      <c r="AQ43" s="162"/>
      <c r="AR43" s="162"/>
      <c r="AS43" s="213"/>
      <c r="AT43" s="162"/>
      <c r="AU43" s="162"/>
      <c r="AV43" s="162"/>
      <c r="AW43" s="213"/>
      <c r="AX43" s="202">
        <f t="shared" si="8"/>
        <v>0</v>
      </c>
      <c r="AY43" s="169">
        <f t="shared" si="10"/>
        <v>0</v>
      </c>
      <c r="AZ43" s="164"/>
      <c r="BA43" s="164"/>
      <c r="BB43" s="164"/>
      <c r="BC43" s="164"/>
      <c r="BD43" s="164"/>
      <c r="BE43" s="164"/>
      <c r="BF43" s="164"/>
      <c r="BG43" s="164"/>
      <c r="BH43" s="164"/>
      <c r="BI43" s="164"/>
      <c r="BJ43" s="164"/>
      <c r="BK43" s="164"/>
    </row>
    <row r="44" spans="1:63" ht="15">
      <c r="A44" s="162" t="s">
        <v>97</v>
      </c>
      <c r="B44" s="162"/>
      <c r="C44" s="162"/>
      <c r="D44" s="162"/>
      <c r="E44" s="213"/>
      <c r="F44" s="162"/>
      <c r="G44" s="162"/>
      <c r="H44" s="162"/>
      <c r="I44" s="213"/>
      <c r="J44" s="162"/>
      <c r="K44" s="162"/>
      <c r="L44" s="162"/>
      <c r="M44" s="213"/>
      <c r="N44" s="162"/>
      <c r="O44" s="162"/>
      <c r="P44" s="162"/>
      <c r="Q44" s="213"/>
      <c r="R44" s="202">
        <f t="shared" si="7"/>
        <v>0</v>
      </c>
      <c r="S44" s="169">
        <f t="shared" si="9"/>
        <v>0</v>
      </c>
      <c r="T44" s="200"/>
      <c r="U44" s="200"/>
      <c r="V44" s="200"/>
      <c r="W44" s="200"/>
      <c r="X44" s="200"/>
      <c r="Y44" s="201"/>
      <c r="Z44" s="164"/>
      <c r="AA44" s="164"/>
      <c r="AB44" s="164"/>
      <c r="AC44" s="164"/>
      <c r="AD44" s="164"/>
      <c r="AE44" s="164"/>
      <c r="AG44" s="162" t="s">
        <v>97</v>
      </c>
      <c r="AH44" s="162"/>
      <c r="AI44" s="162"/>
      <c r="AJ44" s="162"/>
      <c r="AK44" s="213"/>
      <c r="AL44" s="162"/>
      <c r="AM44" s="162"/>
      <c r="AN44" s="162"/>
      <c r="AO44" s="213"/>
      <c r="AP44" s="162"/>
      <c r="AQ44" s="162"/>
      <c r="AR44" s="162"/>
      <c r="AS44" s="213"/>
      <c r="AT44" s="162"/>
      <c r="AU44" s="162"/>
      <c r="AV44" s="162"/>
      <c r="AW44" s="213"/>
      <c r="AX44" s="202">
        <f t="shared" si="8"/>
        <v>0</v>
      </c>
      <c r="AY44" s="169">
        <f t="shared" si="10"/>
        <v>0</v>
      </c>
      <c r="AZ44" s="164"/>
      <c r="BA44" s="164"/>
      <c r="BB44" s="164"/>
      <c r="BC44" s="164"/>
      <c r="BD44" s="164"/>
      <c r="BE44" s="164"/>
      <c r="BF44" s="164"/>
      <c r="BG44" s="164"/>
      <c r="BH44" s="164"/>
      <c r="BI44" s="164"/>
      <c r="BJ44" s="164"/>
      <c r="BK44" s="164"/>
    </row>
    <row r="45" spans="1:63" ht="15">
      <c r="A45" s="162" t="s">
        <v>98</v>
      </c>
      <c r="B45" s="162"/>
      <c r="C45" s="162"/>
      <c r="D45" s="162"/>
      <c r="E45" s="213"/>
      <c r="F45" s="162"/>
      <c r="G45" s="162"/>
      <c r="H45" s="162"/>
      <c r="I45" s="213"/>
      <c r="J45" s="162"/>
      <c r="K45" s="162"/>
      <c r="L45" s="162"/>
      <c r="M45" s="213"/>
      <c r="N45" s="162"/>
      <c r="O45" s="162"/>
      <c r="P45" s="162"/>
      <c r="Q45" s="213"/>
      <c r="R45" s="202">
        <f t="shared" si="7"/>
        <v>0</v>
      </c>
      <c r="S45" s="169">
        <f t="shared" si="9"/>
        <v>0</v>
      </c>
      <c r="T45" s="200"/>
      <c r="U45" s="200"/>
      <c r="V45" s="200"/>
      <c r="W45" s="200"/>
      <c r="X45" s="200"/>
      <c r="Y45" s="201"/>
      <c r="Z45" s="164"/>
      <c r="AA45" s="164"/>
      <c r="AB45" s="164"/>
      <c r="AC45" s="164"/>
      <c r="AD45" s="164"/>
      <c r="AE45" s="164"/>
      <c r="AG45" s="162" t="s">
        <v>98</v>
      </c>
      <c r="AH45" s="162"/>
      <c r="AI45" s="162"/>
      <c r="AJ45" s="162"/>
      <c r="AK45" s="213"/>
      <c r="AL45" s="162"/>
      <c r="AM45" s="162"/>
      <c r="AN45" s="162"/>
      <c r="AO45" s="213"/>
      <c r="AP45" s="162"/>
      <c r="AQ45" s="162"/>
      <c r="AR45" s="162"/>
      <c r="AS45" s="213"/>
      <c r="AT45" s="162"/>
      <c r="AU45" s="162"/>
      <c r="AV45" s="162"/>
      <c r="AW45" s="213"/>
      <c r="AX45" s="202">
        <f t="shared" si="8"/>
        <v>0</v>
      </c>
      <c r="AY45" s="169">
        <f t="shared" si="10"/>
        <v>0</v>
      </c>
      <c r="AZ45" s="164"/>
      <c r="BA45" s="164"/>
      <c r="BB45" s="164"/>
      <c r="BC45" s="164"/>
      <c r="BD45" s="164"/>
      <c r="BE45" s="164"/>
      <c r="BF45" s="164"/>
      <c r="BG45" s="164"/>
      <c r="BH45" s="164"/>
      <c r="BI45" s="164"/>
      <c r="BJ45" s="164"/>
      <c r="BK45" s="164"/>
    </row>
    <row r="46" spans="1:63" ht="15">
      <c r="A46" s="162" t="s">
        <v>99</v>
      </c>
      <c r="B46" s="162"/>
      <c r="C46" s="162"/>
      <c r="D46" s="162"/>
      <c r="E46" s="213"/>
      <c r="F46" s="162"/>
      <c r="G46" s="162"/>
      <c r="H46" s="162"/>
      <c r="I46" s="213"/>
      <c r="J46" s="162"/>
      <c r="K46" s="162"/>
      <c r="L46" s="162"/>
      <c r="M46" s="213"/>
      <c r="N46" s="162"/>
      <c r="O46" s="162"/>
      <c r="P46" s="162"/>
      <c r="Q46" s="213"/>
      <c r="R46" s="202">
        <f t="shared" si="7"/>
        <v>0</v>
      </c>
      <c r="S46" s="169">
        <f t="shared" si="9"/>
        <v>0</v>
      </c>
      <c r="T46" s="200"/>
      <c r="U46" s="200"/>
      <c r="V46" s="200"/>
      <c r="W46" s="200"/>
      <c r="X46" s="200"/>
      <c r="Y46" s="201"/>
      <c r="Z46" s="164"/>
      <c r="AA46" s="164"/>
      <c r="AB46" s="164"/>
      <c r="AC46" s="164"/>
      <c r="AD46" s="164"/>
      <c r="AE46" s="164"/>
      <c r="AG46" s="162" t="s">
        <v>99</v>
      </c>
      <c r="AH46" s="162"/>
      <c r="AI46" s="162"/>
      <c r="AJ46" s="162"/>
      <c r="AK46" s="213"/>
      <c r="AL46" s="162"/>
      <c r="AM46" s="162"/>
      <c r="AN46" s="162"/>
      <c r="AO46" s="213"/>
      <c r="AP46" s="162"/>
      <c r="AQ46" s="162"/>
      <c r="AR46" s="162"/>
      <c r="AS46" s="213"/>
      <c r="AT46" s="162"/>
      <c r="AU46" s="162"/>
      <c r="AV46" s="162"/>
      <c r="AW46" s="213"/>
      <c r="AX46" s="202">
        <f t="shared" si="8"/>
        <v>0</v>
      </c>
      <c r="AY46" s="169">
        <f t="shared" si="10"/>
        <v>0</v>
      </c>
      <c r="AZ46" s="164"/>
      <c r="BA46" s="164"/>
      <c r="BB46" s="164"/>
      <c r="BC46" s="164"/>
      <c r="BD46" s="164"/>
      <c r="BE46" s="164"/>
      <c r="BF46" s="164"/>
      <c r="BG46" s="164"/>
      <c r="BH46" s="164"/>
      <c r="BI46" s="164"/>
      <c r="BJ46" s="164"/>
      <c r="BK46" s="164"/>
    </row>
    <row r="47" spans="1:63" ht="15">
      <c r="A47" s="162" t="s">
        <v>100</v>
      </c>
      <c r="B47" s="162"/>
      <c r="C47" s="162"/>
      <c r="D47" s="162"/>
      <c r="E47" s="213"/>
      <c r="F47" s="162"/>
      <c r="G47" s="162"/>
      <c r="H47" s="162"/>
      <c r="I47" s="213"/>
      <c r="J47" s="162"/>
      <c r="K47" s="162"/>
      <c r="L47" s="162"/>
      <c r="M47" s="213"/>
      <c r="N47" s="162"/>
      <c r="O47" s="162"/>
      <c r="P47" s="162"/>
      <c r="Q47" s="213"/>
      <c r="R47" s="202">
        <f t="shared" si="7"/>
        <v>0</v>
      </c>
      <c r="S47" s="169">
        <f t="shared" si="9"/>
        <v>0</v>
      </c>
      <c r="T47" s="200"/>
      <c r="U47" s="200"/>
      <c r="V47" s="200"/>
      <c r="W47" s="200"/>
      <c r="X47" s="200"/>
      <c r="Y47" s="201"/>
      <c r="Z47" s="164"/>
      <c r="AA47" s="164"/>
      <c r="AB47" s="164"/>
      <c r="AC47" s="164"/>
      <c r="AD47" s="164"/>
      <c r="AE47" s="164"/>
      <c r="AG47" s="162" t="s">
        <v>100</v>
      </c>
      <c r="AH47" s="162"/>
      <c r="AI47" s="162"/>
      <c r="AJ47" s="162"/>
      <c r="AK47" s="213"/>
      <c r="AL47" s="162"/>
      <c r="AM47" s="162"/>
      <c r="AN47" s="162"/>
      <c r="AO47" s="213"/>
      <c r="AP47" s="162"/>
      <c r="AQ47" s="162"/>
      <c r="AR47" s="162"/>
      <c r="AS47" s="213"/>
      <c r="AT47" s="162"/>
      <c r="AU47" s="162"/>
      <c r="AV47" s="162"/>
      <c r="AW47" s="213"/>
      <c r="AX47" s="202">
        <f t="shared" si="8"/>
        <v>0</v>
      </c>
      <c r="AY47" s="169">
        <f t="shared" si="10"/>
        <v>0</v>
      </c>
      <c r="AZ47" s="164"/>
      <c r="BA47" s="201"/>
      <c r="BB47" s="164"/>
      <c r="BC47" s="164"/>
      <c r="BD47" s="164"/>
      <c r="BE47" s="164"/>
      <c r="BF47" s="164"/>
      <c r="BG47" s="164"/>
      <c r="BH47" s="164"/>
      <c r="BI47" s="162"/>
      <c r="BJ47" s="162"/>
      <c r="BK47" s="162"/>
    </row>
    <row r="48" spans="1:63" ht="15">
      <c r="A48" s="162" t="s">
        <v>101</v>
      </c>
      <c r="B48" s="162"/>
      <c r="C48" s="162"/>
      <c r="D48" s="162"/>
      <c r="E48" s="213"/>
      <c r="F48" s="162"/>
      <c r="G48" s="162"/>
      <c r="H48" s="162"/>
      <c r="I48" s="213"/>
      <c r="J48" s="162"/>
      <c r="K48" s="162"/>
      <c r="L48" s="162"/>
      <c r="M48" s="213"/>
      <c r="N48" s="162"/>
      <c r="O48" s="162"/>
      <c r="P48" s="162"/>
      <c r="Q48" s="213"/>
      <c r="R48" s="202">
        <f t="shared" si="7"/>
        <v>0</v>
      </c>
      <c r="S48" s="169">
        <f t="shared" si="9"/>
        <v>0</v>
      </c>
      <c r="T48" s="200"/>
      <c r="U48" s="200"/>
      <c r="V48" s="200"/>
      <c r="W48" s="200"/>
      <c r="X48" s="200"/>
      <c r="Y48" s="201"/>
      <c r="Z48" s="164"/>
      <c r="AA48" s="164"/>
      <c r="AB48" s="164"/>
      <c r="AC48" s="164"/>
      <c r="AD48" s="164"/>
      <c r="AE48" s="164"/>
      <c r="AG48" s="162" t="s">
        <v>101</v>
      </c>
      <c r="AH48" s="162"/>
      <c r="AI48" s="162"/>
      <c r="AJ48" s="162"/>
      <c r="AK48" s="213"/>
      <c r="AL48" s="162"/>
      <c r="AM48" s="162"/>
      <c r="AN48" s="162"/>
      <c r="AO48" s="213"/>
      <c r="AP48" s="162"/>
      <c r="AQ48" s="162"/>
      <c r="AR48" s="162"/>
      <c r="AS48" s="213"/>
      <c r="AT48" s="162"/>
      <c r="AU48" s="162"/>
      <c r="AV48" s="162"/>
      <c r="AW48" s="213"/>
      <c r="AX48" s="202">
        <f t="shared" si="8"/>
        <v>0</v>
      </c>
      <c r="AY48" s="169">
        <f t="shared" si="10"/>
        <v>0</v>
      </c>
      <c r="AZ48" s="164"/>
      <c r="BA48" s="201"/>
      <c r="BB48" s="164"/>
      <c r="BC48" s="164"/>
      <c r="BD48" s="164"/>
      <c r="BE48" s="164"/>
      <c r="BF48" s="164"/>
      <c r="BG48" s="164"/>
      <c r="BH48" s="164"/>
      <c r="BI48" s="162"/>
      <c r="BJ48" s="162"/>
      <c r="BK48" s="162"/>
    </row>
    <row r="49" spans="1:63" ht="15">
      <c r="A49" s="162" t="s">
        <v>102</v>
      </c>
      <c r="B49" s="162"/>
      <c r="C49" s="162"/>
      <c r="D49" s="162"/>
      <c r="E49" s="213"/>
      <c r="F49" s="162"/>
      <c r="G49" s="162"/>
      <c r="H49" s="162"/>
      <c r="I49" s="213"/>
      <c r="J49" s="162"/>
      <c r="K49" s="162"/>
      <c r="L49" s="162"/>
      <c r="M49" s="213"/>
      <c r="N49" s="162"/>
      <c r="O49" s="162"/>
      <c r="P49" s="162"/>
      <c r="Q49" s="213"/>
      <c r="R49" s="202">
        <f t="shared" si="7"/>
        <v>0</v>
      </c>
      <c r="S49" s="169">
        <f t="shared" si="9"/>
        <v>0</v>
      </c>
      <c r="T49" s="200"/>
      <c r="U49" s="200"/>
      <c r="V49" s="200"/>
      <c r="W49" s="200"/>
      <c r="X49" s="200"/>
      <c r="Y49" s="201"/>
      <c r="Z49" s="164"/>
      <c r="AA49" s="164"/>
      <c r="AB49" s="164"/>
      <c r="AC49" s="164"/>
      <c r="AD49" s="164"/>
      <c r="AE49" s="164"/>
      <c r="AG49" s="162" t="s">
        <v>102</v>
      </c>
      <c r="AH49" s="162"/>
      <c r="AI49" s="162"/>
      <c r="AJ49" s="162"/>
      <c r="AK49" s="213"/>
      <c r="AL49" s="162"/>
      <c r="AM49" s="162"/>
      <c r="AN49" s="162"/>
      <c r="AO49" s="213"/>
      <c r="AP49" s="162"/>
      <c r="AQ49" s="162"/>
      <c r="AR49" s="162"/>
      <c r="AS49" s="213"/>
      <c r="AT49" s="162"/>
      <c r="AU49" s="162"/>
      <c r="AV49" s="162"/>
      <c r="AW49" s="213"/>
      <c r="AX49" s="202">
        <f t="shared" si="8"/>
        <v>0</v>
      </c>
      <c r="AY49" s="169">
        <f t="shared" si="10"/>
        <v>0</v>
      </c>
      <c r="AZ49" s="164"/>
      <c r="BA49" s="201"/>
      <c r="BB49" s="164"/>
      <c r="BC49" s="164"/>
      <c r="BD49" s="164"/>
      <c r="BE49" s="164"/>
      <c r="BF49" s="164"/>
      <c r="BG49" s="164"/>
      <c r="BH49" s="164"/>
      <c r="BI49" s="162"/>
      <c r="BJ49" s="162"/>
      <c r="BK49" s="162"/>
    </row>
    <row r="50" spans="1:63" ht="15">
      <c r="A50" s="162" t="s">
        <v>103</v>
      </c>
      <c r="B50" s="162"/>
      <c r="C50" s="162"/>
      <c r="D50" s="162"/>
      <c r="E50" s="213"/>
      <c r="F50" s="162"/>
      <c r="G50" s="162"/>
      <c r="H50" s="162"/>
      <c r="I50" s="213"/>
      <c r="J50" s="162"/>
      <c r="K50" s="162"/>
      <c r="L50" s="162"/>
      <c r="M50" s="213"/>
      <c r="N50" s="162"/>
      <c r="O50" s="162"/>
      <c r="P50" s="162"/>
      <c r="Q50" s="213"/>
      <c r="R50" s="202">
        <f t="shared" si="7"/>
        <v>0</v>
      </c>
      <c r="S50" s="169">
        <f t="shared" si="9"/>
        <v>0</v>
      </c>
      <c r="T50" s="200"/>
      <c r="U50" s="200"/>
      <c r="V50" s="200"/>
      <c r="W50" s="200"/>
      <c r="X50" s="200"/>
      <c r="Y50" s="201"/>
      <c r="Z50" s="164"/>
      <c r="AA50" s="164"/>
      <c r="AB50" s="164"/>
      <c r="AC50" s="164"/>
      <c r="AD50" s="164"/>
      <c r="AE50" s="164"/>
      <c r="AG50" s="162" t="s">
        <v>103</v>
      </c>
      <c r="AH50" s="162"/>
      <c r="AI50" s="162"/>
      <c r="AJ50" s="162"/>
      <c r="AK50" s="213"/>
      <c r="AL50" s="162"/>
      <c r="AM50" s="162"/>
      <c r="AN50" s="162"/>
      <c r="AO50" s="213"/>
      <c r="AP50" s="162"/>
      <c r="AQ50" s="162"/>
      <c r="AR50" s="162"/>
      <c r="AS50" s="213"/>
      <c r="AT50" s="162"/>
      <c r="AU50" s="162"/>
      <c r="AV50" s="162"/>
      <c r="AW50" s="213"/>
      <c r="AX50" s="202">
        <f t="shared" si="8"/>
        <v>0</v>
      </c>
      <c r="AY50" s="169">
        <f t="shared" si="10"/>
        <v>0</v>
      </c>
      <c r="AZ50" s="164"/>
      <c r="BA50" s="164"/>
      <c r="BB50" s="164"/>
      <c r="BC50" s="164"/>
      <c r="BD50" s="164"/>
      <c r="BE50" s="164"/>
      <c r="BF50" s="164"/>
      <c r="BG50" s="164"/>
      <c r="BH50" s="164"/>
      <c r="BI50" s="164"/>
      <c r="BJ50" s="164"/>
      <c r="BK50" s="164"/>
    </row>
    <row r="51" spans="1:63" ht="15">
      <c r="A51" s="162" t="s">
        <v>104</v>
      </c>
      <c r="B51" s="162"/>
      <c r="C51" s="162"/>
      <c r="D51" s="162"/>
      <c r="E51" s="213"/>
      <c r="F51" s="162"/>
      <c r="G51" s="162"/>
      <c r="H51" s="162"/>
      <c r="I51" s="213"/>
      <c r="J51" s="162"/>
      <c r="K51" s="162"/>
      <c r="L51" s="162"/>
      <c r="M51" s="213"/>
      <c r="N51" s="162"/>
      <c r="O51" s="162"/>
      <c r="P51" s="162"/>
      <c r="Q51" s="213"/>
      <c r="R51" s="202">
        <f t="shared" si="7"/>
        <v>0</v>
      </c>
      <c r="S51" s="169">
        <f t="shared" si="9"/>
        <v>0</v>
      </c>
      <c r="T51" s="200"/>
      <c r="U51" s="200"/>
      <c r="V51" s="200"/>
      <c r="W51" s="200"/>
      <c r="X51" s="200"/>
      <c r="Y51" s="201"/>
      <c r="Z51" s="164"/>
      <c r="AA51" s="164"/>
      <c r="AB51" s="164"/>
      <c r="AC51" s="164"/>
      <c r="AD51" s="164"/>
      <c r="AE51" s="164"/>
      <c r="AG51" s="162" t="s">
        <v>104</v>
      </c>
      <c r="AH51" s="162"/>
      <c r="AI51" s="162"/>
      <c r="AJ51" s="162"/>
      <c r="AK51" s="213"/>
      <c r="AL51" s="162"/>
      <c r="AM51" s="162"/>
      <c r="AN51" s="162"/>
      <c r="AO51" s="213"/>
      <c r="AP51" s="162"/>
      <c r="AQ51" s="162"/>
      <c r="AR51" s="162"/>
      <c r="AS51" s="213"/>
      <c r="AT51" s="162"/>
      <c r="AU51" s="162"/>
      <c r="AV51" s="162"/>
      <c r="AW51" s="213"/>
      <c r="AX51" s="202">
        <f t="shared" si="8"/>
        <v>0</v>
      </c>
      <c r="AY51" s="169">
        <f t="shared" si="10"/>
        <v>0</v>
      </c>
      <c r="AZ51" s="164"/>
      <c r="BA51" s="164"/>
      <c r="BB51" s="164"/>
      <c r="BC51" s="164"/>
      <c r="BD51" s="164"/>
      <c r="BE51" s="164"/>
      <c r="BF51" s="164"/>
      <c r="BG51" s="164"/>
      <c r="BH51" s="164"/>
      <c r="BI51" s="164"/>
      <c r="BJ51" s="164"/>
      <c r="BK51" s="164"/>
    </row>
    <row r="52" spans="1:63" ht="15">
      <c r="A52" s="162" t="s">
        <v>105</v>
      </c>
      <c r="B52" s="162"/>
      <c r="C52" s="162"/>
      <c r="D52" s="162"/>
      <c r="E52" s="213"/>
      <c r="F52" s="162"/>
      <c r="G52" s="162"/>
      <c r="H52" s="162"/>
      <c r="I52" s="213"/>
      <c r="J52" s="162"/>
      <c r="K52" s="162"/>
      <c r="L52" s="162"/>
      <c r="M52" s="213"/>
      <c r="N52" s="162"/>
      <c r="O52" s="162"/>
      <c r="P52" s="162"/>
      <c r="Q52" s="213"/>
      <c r="R52" s="202">
        <f t="shared" si="7"/>
        <v>0</v>
      </c>
      <c r="S52" s="169">
        <f t="shared" si="9"/>
        <v>0</v>
      </c>
      <c r="T52" s="200"/>
      <c r="U52" s="200"/>
      <c r="V52" s="200"/>
      <c r="W52" s="200"/>
      <c r="X52" s="200"/>
      <c r="Y52" s="201"/>
      <c r="Z52" s="164"/>
      <c r="AA52" s="164"/>
      <c r="AB52" s="164"/>
      <c r="AC52" s="164"/>
      <c r="AD52" s="164"/>
      <c r="AE52" s="164"/>
      <c r="AG52" s="162" t="s">
        <v>105</v>
      </c>
      <c r="AH52" s="162"/>
      <c r="AI52" s="162"/>
      <c r="AJ52" s="162"/>
      <c r="AK52" s="213"/>
      <c r="AL52" s="162"/>
      <c r="AM52" s="162"/>
      <c r="AN52" s="162"/>
      <c r="AO52" s="213"/>
      <c r="AP52" s="162"/>
      <c r="AQ52" s="162"/>
      <c r="AR52" s="162"/>
      <c r="AS52" s="213"/>
      <c r="AT52" s="162"/>
      <c r="AU52" s="162"/>
      <c r="AV52" s="162"/>
      <c r="AW52" s="213"/>
      <c r="AX52" s="202">
        <f t="shared" si="8"/>
        <v>0</v>
      </c>
      <c r="AY52" s="169">
        <f t="shared" si="10"/>
        <v>0</v>
      </c>
      <c r="AZ52" s="164"/>
      <c r="BA52" s="164"/>
      <c r="BB52" s="164"/>
      <c r="BC52" s="164"/>
      <c r="BD52" s="164"/>
      <c r="BE52" s="164"/>
      <c r="BF52" s="164"/>
      <c r="BG52" s="164"/>
      <c r="BH52" s="164"/>
      <c r="BI52" s="164"/>
      <c r="BJ52" s="164"/>
      <c r="BK52" s="164"/>
    </row>
    <row r="53" spans="1:63" ht="15">
      <c r="A53" s="162" t="s">
        <v>106</v>
      </c>
      <c r="B53" s="162"/>
      <c r="C53" s="162"/>
      <c r="D53" s="162"/>
      <c r="E53" s="213"/>
      <c r="F53" s="162"/>
      <c r="G53" s="162"/>
      <c r="H53" s="162"/>
      <c r="I53" s="213"/>
      <c r="J53" s="162"/>
      <c r="K53" s="162"/>
      <c r="L53" s="162"/>
      <c r="M53" s="213"/>
      <c r="N53" s="162"/>
      <c r="O53" s="162"/>
      <c r="P53" s="162"/>
      <c r="Q53" s="213"/>
      <c r="R53" s="202">
        <f t="shared" si="7"/>
        <v>0</v>
      </c>
      <c r="S53" s="169">
        <f t="shared" si="9"/>
        <v>0</v>
      </c>
      <c r="T53" s="200"/>
      <c r="U53" s="200"/>
      <c r="V53" s="200"/>
      <c r="W53" s="200"/>
      <c r="X53" s="200"/>
      <c r="Y53" s="201"/>
      <c r="Z53" s="164"/>
      <c r="AA53" s="164"/>
      <c r="AB53" s="164"/>
      <c r="AC53" s="164"/>
      <c r="AD53" s="164"/>
      <c r="AE53" s="164"/>
      <c r="AG53" s="162" t="s">
        <v>106</v>
      </c>
      <c r="AH53" s="162"/>
      <c r="AI53" s="162"/>
      <c r="AJ53" s="162"/>
      <c r="AK53" s="213"/>
      <c r="AL53" s="162"/>
      <c r="AM53" s="162"/>
      <c r="AN53" s="162"/>
      <c r="AO53" s="213"/>
      <c r="AP53" s="162"/>
      <c r="AQ53" s="162"/>
      <c r="AR53" s="162"/>
      <c r="AS53" s="213"/>
      <c r="AT53" s="162"/>
      <c r="AU53" s="162"/>
      <c r="AV53" s="162"/>
      <c r="AW53" s="213"/>
      <c r="AX53" s="202">
        <f t="shared" si="8"/>
        <v>0</v>
      </c>
      <c r="AY53" s="169">
        <f t="shared" si="10"/>
        <v>0</v>
      </c>
      <c r="AZ53" s="164"/>
      <c r="BA53" s="164"/>
      <c r="BB53" s="164"/>
      <c r="BC53" s="164"/>
      <c r="BD53" s="164"/>
      <c r="BE53" s="164"/>
      <c r="BF53" s="164"/>
      <c r="BG53" s="164"/>
      <c r="BH53" s="164"/>
      <c r="BI53" s="164"/>
      <c r="BJ53" s="164"/>
      <c r="BK53" s="164"/>
    </row>
    <row r="54" spans="1:63" ht="15">
      <c r="A54" s="162" t="s">
        <v>107</v>
      </c>
      <c r="B54" s="162"/>
      <c r="C54" s="162"/>
      <c r="D54" s="162"/>
      <c r="E54" s="213"/>
      <c r="F54" s="162"/>
      <c r="G54" s="162"/>
      <c r="H54" s="162"/>
      <c r="I54" s="213"/>
      <c r="J54" s="162"/>
      <c r="K54" s="162"/>
      <c r="L54" s="162"/>
      <c r="M54" s="213"/>
      <c r="N54" s="162"/>
      <c r="O54" s="162"/>
      <c r="P54" s="162"/>
      <c r="Q54" s="213"/>
      <c r="R54" s="202">
        <f t="shared" si="7"/>
        <v>0</v>
      </c>
      <c r="S54" s="169">
        <f t="shared" si="9"/>
        <v>0</v>
      </c>
      <c r="T54" s="200"/>
      <c r="U54" s="200"/>
      <c r="V54" s="200"/>
      <c r="W54" s="200"/>
      <c r="X54" s="200"/>
      <c r="Y54" s="201"/>
      <c r="Z54" s="164"/>
      <c r="AA54" s="164"/>
      <c r="AB54" s="164"/>
      <c r="AC54" s="164"/>
      <c r="AD54" s="164"/>
      <c r="AE54" s="164"/>
      <c r="AG54" s="162" t="s">
        <v>107</v>
      </c>
      <c r="AH54" s="162"/>
      <c r="AI54" s="162"/>
      <c r="AJ54" s="162"/>
      <c r="AK54" s="213"/>
      <c r="AL54" s="162"/>
      <c r="AM54" s="162"/>
      <c r="AN54" s="162"/>
      <c r="AO54" s="213"/>
      <c r="AP54" s="162"/>
      <c r="AQ54" s="162"/>
      <c r="AR54" s="162"/>
      <c r="AS54" s="213"/>
      <c r="AT54" s="162"/>
      <c r="AU54" s="162"/>
      <c r="AV54" s="162"/>
      <c r="AW54" s="213"/>
      <c r="AX54" s="202">
        <f t="shared" si="8"/>
        <v>0</v>
      </c>
      <c r="AY54" s="169">
        <f t="shared" si="10"/>
        <v>0</v>
      </c>
      <c r="AZ54" s="164"/>
      <c r="BA54" s="164"/>
      <c r="BB54" s="164"/>
      <c r="BC54" s="164"/>
      <c r="BD54" s="164"/>
      <c r="BE54" s="164"/>
      <c r="BF54" s="164"/>
      <c r="BG54" s="164"/>
      <c r="BH54" s="164"/>
      <c r="BI54" s="164"/>
      <c r="BJ54" s="164"/>
      <c r="BK54" s="164"/>
    </row>
    <row r="55" spans="1:63" ht="15">
      <c r="A55" s="162" t="s">
        <v>108</v>
      </c>
      <c r="B55" s="162"/>
      <c r="C55" s="162"/>
      <c r="D55" s="162"/>
      <c r="E55" s="213"/>
      <c r="F55" s="162"/>
      <c r="G55" s="162"/>
      <c r="H55" s="162"/>
      <c r="I55" s="213"/>
      <c r="J55" s="162"/>
      <c r="K55" s="162"/>
      <c r="L55" s="162"/>
      <c r="M55" s="213"/>
      <c r="N55" s="162"/>
      <c r="O55" s="162"/>
      <c r="P55" s="162"/>
      <c r="Q55" s="213"/>
      <c r="R55" s="202">
        <f t="shared" si="7"/>
        <v>0</v>
      </c>
      <c r="S55" s="169">
        <f t="shared" si="9"/>
        <v>0</v>
      </c>
      <c r="T55" s="200"/>
      <c r="U55" s="200"/>
      <c r="V55" s="200"/>
      <c r="W55" s="200"/>
      <c r="X55" s="200"/>
      <c r="Y55" s="201"/>
      <c r="Z55" s="164"/>
      <c r="AA55" s="164"/>
      <c r="AB55" s="164"/>
      <c r="AC55" s="164"/>
      <c r="AD55" s="164"/>
      <c r="AE55" s="164"/>
      <c r="AG55" s="162" t="s">
        <v>108</v>
      </c>
      <c r="AH55" s="162"/>
      <c r="AI55" s="162"/>
      <c r="AJ55" s="162"/>
      <c r="AK55" s="213"/>
      <c r="AL55" s="162"/>
      <c r="AM55" s="162"/>
      <c r="AN55" s="162"/>
      <c r="AO55" s="213"/>
      <c r="AP55" s="162"/>
      <c r="AQ55" s="162"/>
      <c r="AR55" s="162"/>
      <c r="AS55" s="213"/>
      <c r="AT55" s="162"/>
      <c r="AU55" s="162"/>
      <c r="AV55" s="162"/>
      <c r="AW55" s="213"/>
      <c r="AX55" s="202">
        <f t="shared" si="8"/>
        <v>0</v>
      </c>
      <c r="AY55" s="169">
        <f t="shared" si="10"/>
        <v>0</v>
      </c>
      <c r="AZ55" s="164"/>
      <c r="BA55" s="164"/>
      <c r="BB55" s="164"/>
      <c r="BC55" s="164"/>
      <c r="BD55" s="164"/>
      <c r="BE55" s="164"/>
      <c r="BF55" s="164"/>
      <c r="BG55" s="164"/>
      <c r="BH55" s="164"/>
      <c r="BI55" s="164"/>
      <c r="BJ55" s="164"/>
      <c r="BK55" s="164"/>
    </row>
    <row r="56" spans="1:63" ht="15">
      <c r="A56" s="162" t="s">
        <v>109</v>
      </c>
      <c r="B56" s="162"/>
      <c r="C56" s="162"/>
      <c r="D56" s="162"/>
      <c r="E56" s="213"/>
      <c r="F56" s="162"/>
      <c r="G56" s="162"/>
      <c r="H56" s="162"/>
      <c r="I56" s="213"/>
      <c r="J56" s="162"/>
      <c r="K56" s="162"/>
      <c r="L56" s="162"/>
      <c r="M56" s="213"/>
      <c r="N56" s="162"/>
      <c r="O56" s="162"/>
      <c r="P56" s="162"/>
      <c r="Q56" s="213"/>
      <c r="R56" s="202">
        <f t="shared" si="7"/>
        <v>0</v>
      </c>
      <c r="S56" s="169">
        <f t="shared" si="9"/>
        <v>0</v>
      </c>
      <c r="T56" s="200"/>
      <c r="U56" s="200"/>
      <c r="V56" s="200"/>
      <c r="W56" s="200"/>
      <c r="X56" s="200"/>
      <c r="Y56" s="201"/>
      <c r="Z56" s="164"/>
      <c r="AA56" s="164"/>
      <c r="AB56" s="164"/>
      <c r="AC56" s="164"/>
      <c r="AD56" s="164"/>
      <c r="AE56" s="164"/>
      <c r="AG56" s="162" t="s">
        <v>109</v>
      </c>
      <c r="AH56" s="162"/>
      <c r="AI56" s="162"/>
      <c r="AJ56" s="162"/>
      <c r="AK56" s="213"/>
      <c r="AL56" s="162"/>
      <c r="AM56" s="162"/>
      <c r="AN56" s="162"/>
      <c r="AO56" s="213"/>
      <c r="AP56" s="162"/>
      <c r="AQ56" s="162"/>
      <c r="AR56" s="162"/>
      <c r="AS56" s="213"/>
      <c r="AT56" s="162"/>
      <c r="AU56" s="162"/>
      <c r="AV56" s="162"/>
      <c r="AW56" s="213"/>
      <c r="AX56" s="202">
        <f t="shared" si="8"/>
        <v>0</v>
      </c>
      <c r="AY56" s="169">
        <f t="shared" si="10"/>
        <v>0</v>
      </c>
      <c r="AZ56" s="164"/>
      <c r="BA56" s="164"/>
      <c r="BB56" s="164"/>
      <c r="BC56" s="164"/>
      <c r="BD56" s="164"/>
      <c r="BE56" s="164"/>
      <c r="BF56" s="164"/>
      <c r="BG56" s="164"/>
      <c r="BH56" s="164"/>
      <c r="BI56" s="164"/>
      <c r="BJ56" s="164"/>
      <c r="BK56" s="164"/>
    </row>
    <row r="57" spans="1:63" ht="15">
      <c r="A57" s="162" t="s">
        <v>110</v>
      </c>
      <c r="B57" s="162"/>
      <c r="C57" s="162"/>
      <c r="D57" s="162"/>
      <c r="E57" s="213"/>
      <c r="F57" s="162"/>
      <c r="G57" s="162"/>
      <c r="H57" s="162"/>
      <c r="I57" s="213"/>
      <c r="J57" s="162"/>
      <c r="K57" s="162"/>
      <c r="L57" s="162"/>
      <c r="M57" s="213"/>
      <c r="N57" s="162"/>
      <c r="O57" s="162"/>
      <c r="P57" s="162"/>
      <c r="Q57" s="213"/>
      <c r="R57" s="202">
        <f t="shared" si="7"/>
        <v>0</v>
      </c>
      <c r="S57" s="169">
        <f t="shared" si="9"/>
        <v>0</v>
      </c>
      <c r="T57" s="200"/>
      <c r="U57" s="200"/>
      <c r="V57" s="200"/>
      <c r="W57" s="200"/>
      <c r="X57" s="200"/>
      <c r="Y57" s="201"/>
      <c r="Z57" s="164"/>
      <c r="AA57" s="164"/>
      <c r="AB57" s="164"/>
      <c r="AC57" s="164"/>
      <c r="AD57" s="164"/>
      <c r="AE57" s="164"/>
      <c r="AG57" s="162" t="s">
        <v>110</v>
      </c>
      <c r="AH57" s="162"/>
      <c r="AI57" s="162"/>
      <c r="AJ57" s="162"/>
      <c r="AK57" s="213"/>
      <c r="AL57" s="162"/>
      <c r="AM57" s="162"/>
      <c r="AN57" s="162"/>
      <c r="AO57" s="213"/>
      <c r="AP57" s="162"/>
      <c r="AQ57" s="162"/>
      <c r="AR57" s="162"/>
      <c r="AS57" s="213"/>
      <c r="AT57" s="162"/>
      <c r="AU57" s="162"/>
      <c r="AV57" s="162"/>
      <c r="AW57" s="213"/>
      <c r="AX57" s="202">
        <f t="shared" si="8"/>
        <v>0</v>
      </c>
      <c r="AY57" s="169">
        <f t="shared" si="10"/>
        <v>0</v>
      </c>
      <c r="AZ57" s="164"/>
      <c r="BA57" s="164"/>
      <c r="BB57" s="164"/>
      <c r="BC57" s="164"/>
      <c r="BD57" s="164"/>
      <c r="BE57" s="164"/>
      <c r="BF57" s="164"/>
      <c r="BG57" s="164"/>
      <c r="BH57" s="164"/>
      <c r="BI57" s="164"/>
      <c r="BJ57" s="164"/>
      <c r="BK57" s="164"/>
    </row>
    <row r="58" spans="1:63" ht="15">
      <c r="A58" s="162" t="s">
        <v>111</v>
      </c>
      <c r="B58" s="162"/>
      <c r="C58" s="162"/>
      <c r="D58" s="162"/>
      <c r="E58" s="213"/>
      <c r="F58" s="162"/>
      <c r="G58" s="162"/>
      <c r="H58" s="162"/>
      <c r="I58" s="213"/>
      <c r="J58" s="162"/>
      <c r="K58" s="162"/>
      <c r="L58" s="162"/>
      <c r="M58" s="213"/>
      <c r="N58" s="162"/>
      <c r="O58" s="162"/>
      <c r="P58" s="162"/>
      <c r="Q58" s="213"/>
      <c r="R58" s="202">
        <f t="shared" si="7"/>
        <v>0</v>
      </c>
      <c r="S58" s="169">
        <f t="shared" si="9"/>
        <v>0</v>
      </c>
      <c r="T58" s="200"/>
      <c r="U58" s="200"/>
      <c r="V58" s="200"/>
      <c r="W58" s="200"/>
      <c r="X58" s="200"/>
      <c r="Y58" s="201"/>
      <c r="Z58" s="164"/>
      <c r="AA58" s="164"/>
      <c r="AB58" s="164"/>
      <c r="AC58" s="164"/>
      <c r="AD58" s="164"/>
      <c r="AE58" s="164"/>
      <c r="AG58" s="162" t="s">
        <v>111</v>
      </c>
      <c r="AH58" s="162"/>
      <c r="AI58" s="162"/>
      <c r="AJ58" s="162"/>
      <c r="AK58" s="213"/>
      <c r="AL58" s="162"/>
      <c r="AM58" s="162"/>
      <c r="AN58" s="162"/>
      <c r="AO58" s="213"/>
      <c r="AP58" s="162"/>
      <c r="AQ58" s="162"/>
      <c r="AR58" s="162"/>
      <c r="AS58" s="213"/>
      <c r="AT58" s="162"/>
      <c r="AU58" s="162"/>
      <c r="AV58" s="162"/>
      <c r="AW58" s="213"/>
      <c r="AX58" s="202">
        <f t="shared" si="8"/>
        <v>0</v>
      </c>
      <c r="AY58" s="169">
        <f t="shared" si="10"/>
        <v>0</v>
      </c>
      <c r="AZ58" s="164"/>
      <c r="BA58" s="164"/>
      <c r="BB58" s="164"/>
      <c r="BC58" s="164"/>
      <c r="BD58" s="164"/>
      <c r="BE58" s="164"/>
      <c r="BF58" s="164"/>
      <c r="BG58" s="164"/>
      <c r="BH58" s="164"/>
      <c r="BI58" s="164"/>
      <c r="BJ58" s="164"/>
      <c r="BK58" s="164"/>
    </row>
    <row r="59" spans="1:63" ht="15">
      <c r="A59" s="162" t="s">
        <v>112</v>
      </c>
      <c r="B59" s="162"/>
      <c r="C59" s="162"/>
      <c r="D59" s="162"/>
      <c r="E59" s="213"/>
      <c r="F59" s="162"/>
      <c r="G59" s="162"/>
      <c r="H59" s="162"/>
      <c r="I59" s="213"/>
      <c r="J59" s="162"/>
      <c r="K59" s="162"/>
      <c r="L59" s="162"/>
      <c r="M59" s="213"/>
      <c r="N59" s="162"/>
      <c r="O59" s="162"/>
      <c r="P59" s="162"/>
      <c r="Q59" s="213"/>
      <c r="R59" s="202">
        <f t="shared" si="7"/>
        <v>0</v>
      </c>
      <c r="S59" s="169">
        <f t="shared" si="9"/>
        <v>0</v>
      </c>
      <c r="T59" s="200"/>
      <c r="U59" s="200"/>
      <c r="V59" s="200"/>
      <c r="W59" s="200"/>
      <c r="X59" s="200"/>
      <c r="Y59" s="201"/>
      <c r="Z59" s="164"/>
      <c r="AA59" s="164"/>
      <c r="AB59" s="164"/>
      <c r="AC59" s="164"/>
      <c r="AD59" s="164"/>
      <c r="AE59" s="164"/>
      <c r="AG59" s="162" t="s">
        <v>112</v>
      </c>
      <c r="AH59" s="162"/>
      <c r="AI59" s="162"/>
      <c r="AJ59" s="162"/>
      <c r="AK59" s="213"/>
      <c r="AL59" s="162"/>
      <c r="AM59" s="162"/>
      <c r="AN59" s="162"/>
      <c r="AO59" s="213"/>
      <c r="AP59" s="162"/>
      <c r="AQ59" s="162"/>
      <c r="AR59" s="162"/>
      <c r="AS59" s="213"/>
      <c r="AT59" s="162"/>
      <c r="AU59" s="162"/>
      <c r="AV59" s="162"/>
      <c r="AW59" s="213"/>
      <c r="AX59" s="202">
        <f t="shared" si="8"/>
        <v>0</v>
      </c>
      <c r="AY59" s="169">
        <f t="shared" si="10"/>
        <v>0</v>
      </c>
      <c r="AZ59" s="164"/>
      <c r="BA59" s="164"/>
      <c r="BB59" s="164"/>
      <c r="BC59" s="164"/>
      <c r="BD59" s="164"/>
      <c r="BE59" s="164"/>
      <c r="BF59" s="164"/>
      <c r="BG59" s="164"/>
      <c r="BH59" s="164"/>
      <c r="BI59" s="164"/>
      <c r="BJ59" s="164"/>
      <c r="BK59" s="164"/>
    </row>
    <row r="60" spans="1:63" ht="15">
      <c r="A60" s="166" t="s">
        <v>113</v>
      </c>
      <c r="B60" s="163">
        <f aca="true" t="shared" si="11" ref="B60:Q60">SUM(B39:B59)</f>
        <v>0</v>
      </c>
      <c r="C60" s="163">
        <f t="shared" si="11"/>
        <v>0</v>
      </c>
      <c r="D60" s="163">
        <f t="shared" si="11"/>
        <v>0</v>
      </c>
      <c r="E60" s="214">
        <f t="shared" si="11"/>
        <v>0</v>
      </c>
      <c r="F60" s="163">
        <f t="shared" si="11"/>
        <v>0</v>
      </c>
      <c r="G60" s="163">
        <f t="shared" si="11"/>
        <v>0</v>
      </c>
      <c r="H60" s="163">
        <f t="shared" si="11"/>
        <v>0</v>
      </c>
      <c r="I60" s="214">
        <f t="shared" si="11"/>
        <v>0</v>
      </c>
      <c r="J60" s="163">
        <f t="shared" si="11"/>
        <v>0</v>
      </c>
      <c r="K60" s="163">
        <f t="shared" si="11"/>
        <v>0</v>
      </c>
      <c r="L60" s="163">
        <f t="shared" si="11"/>
        <v>0</v>
      </c>
      <c r="M60" s="214">
        <f t="shared" si="11"/>
        <v>0</v>
      </c>
      <c r="N60" s="163">
        <f t="shared" si="11"/>
        <v>0</v>
      </c>
      <c r="O60" s="163">
        <f t="shared" si="11"/>
        <v>0</v>
      </c>
      <c r="P60" s="163">
        <f t="shared" si="11"/>
        <v>0</v>
      </c>
      <c r="Q60" s="214">
        <f t="shared" si="11"/>
        <v>0</v>
      </c>
      <c r="R60" s="163">
        <f aca="true" t="shared" si="12" ref="R60:AE60">SUM(R39:R59)</f>
        <v>0</v>
      </c>
      <c r="S60" s="169">
        <f t="shared" si="12"/>
        <v>0</v>
      </c>
      <c r="T60" s="163">
        <f t="shared" si="12"/>
        <v>0</v>
      </c>
      <c r="U60" s="163">
        <f t="shared" si="12"/>
        <v>0</v>
      </c>
      <c r="V60" s="163">
        <f t="shared" si="12"/>
        <v>0</v>
      </c>
      <c r="W60" s="163">
        <f t="shared" si="12"/>
        <v>0</v>
      </c>
      <c r="X60" s="163">
        <f t="shared" si="12"/>
        <v>0</v>
      </c>
      <c r="Y60" s="163">
        <f t="shared" si="12"/>
        <v>0</v>
      </c>
      <c r="Z60" s="163">
        <f t="shared" si="12"/>
        <v>0</v>
      </c>
      <c r="AA60" s="163">
        <f t="shared" si="12"/>
        <v>0</v>
      </c>
      <c r="AB60" s="163">
        <f t="shared" si="12"/>
        <v>0</v>
      </c>
      <c r="AC60" s="163">
        <f t="shared" si="12"/>
        <v>0</v>
      </c>
      <c r="AD60" s="163">
        <f t="shared" si="12"/>
        <v>0</v>
      </c>
      <c r="AE60" s="163">
        <f t="shared" si="12"/>
        <v>0</v>
      </c>
      <c r="AG60" s="166" t="s">
        <v>113</v>
      </c>
      <c r="AH60" s="163">
        <f aca="true" t="shared" si="13" ref="AH60:AW60">SUM(AH39:AH59)</f>
        <v>0</v>
      </c>
      <c r="AI60" s="163">
        <f t="shared" si="13"/>
        <v>0</v>
      </c>
      <c r="AJ60" s="163">
        <f t="shared" si="13"/>
        <v>0</v>
      </c>
      <c r="AK60" s="214">
        <f t="shared" si="13"/>
        <v>0</v>
      </c>
      <c r="AL60" s="163">
        <f t="shared" si="13"/>
        <v>0</v>
      </c>
      <c r="AM60" s="163">
        <f t="shared" si="13"/>
        <v>0</v>
      </c>
      <c r="AN60" s="163">
        <f t="shared" si="13"/>
        <v>0</v>
      </c>
      <c r="AO60" s="214">
        <f t="shared" si="13"/>
        <v>0</v>
      </c>
      <c r="AP60" s="163">
        <f t="shared" si="13"/>
        <v>0</v>
      </c>
      <c r="AQ60" s="163">
        <f t="shared" si="13"/>
        <v>0</v>
      </c>
      <c r="AR60" s="163">
        <f t="shared" si="13"/>
        <v>0</v>
      </c>
      <c r="AS60" s="214">
        <f t="shared" si="13"/>
        <v>0</v>
      </c>
      <c r="AT60" s="163">
        <f t="shared" si="13"/>
        <v>0</v>
      </c>
      <c r="AU60" s="163">
        <f t="shared" si="13"/>
        <v>0</v>
      </c>
      <c r="AV60" s="163">
        <f t="shared" si="13"/>
        <v>0</v>
      </c>
      <c r="AW60" s="214">
        <f t="shared" si="13"/>
        <v>0</v>
      </c>
      <c r="AX60" s="203">
        <f aca="true" t="shared" si="14" ref="AX60:BK60">SUM(AX39:AX59)</f>
        <v>0</v>
      </c>
      <c r="AY60" s="170">
        <f t="shared" si="14"/>
        <v>0</v>
      </c>
      <c r="AZ60" s="163">
        <f t="shared" si="14"/>
        <v>0</v>
      </c>
      <c r="BA60" s="163">
        <f t="shared" si="14"/>
        <v>0</v>
      </c>
      <c r="BB60" s="163">
        <f t="shared" si="14"/>
        <v>0</v>
      </c>
      <c r="BC60" s="163">
        <f t="shared" si="14"/>
        <v>0</v>
      </c>
      <c r="BD60" s="163">
        <f t="shared" si="14"/>
        <v>0</v>
      </c>
      <c r="BE60" s="163">
        <f t="shared" si="14"/>
        <v>0</v>
      </c>
      <c r="BF60" s="163">
        <f t="shared" si="14"/>
        <v>0</v>
      </c>
      <c r="BG60" s="163">
        <f t="shared" si="14"/>
        <v>0</v>
      </c>
      <c r="BH60" s="163">
        <f t="shared" si="14"/>
        <v>0</v>
      </c>
      <c r="BI60" s="163">
        <f t="shared" si="14"/>
        <v>0</v>
      </c>
      <c r="BJ60" s="163">
        <f t="shared" si="14"/>
        <v>0</v>
      </c>
      <c r="BK60" s="163">
        <f t="shared" si="14"/>
        <v>0</v>
      </c>
    </row>
    <row r="62" spans="1:63" ht="31.5" customHeight="1">
      <c r="A62" s="167" t="s">
        <v>290</v>
      </c>
      <c r="B62" s="573"/>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3"/>
      <c r="AY62" s="573"/>
      <c r="AZ62" s="573"/>
      <c r="BA62" s="573"/>
      <c r="BB62" s="573"/>
      <c r="BC62" s="573"/>
      <c r="BD62" s="573"/>
      <c r="BE62" s="573"/>
      <c r="BF62" s="573"/>
      <c r="BG62" s="573"/>
      <c r="BH62" s="573"/>
      <c r="BI62" s="573"/>
      <c r="BJ62" s="573"/>
      <c r="BK62" s="573"/>
    </row>
    <row r="63" spans="1:63" ht="31.5" customHeight="1">
      <c r="A63" s="168" t="s">
        <v>177</v>
      </c>
      <c r="B63" s="566" t="s">
        <v>430</v>
      </c>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8"/>
      <c r="AY63" s="568"/>
      <c r="AZ63" s="568"/>
      <c r="BA63" s="568"/>
      <c r="BB63" s="568"/>
      <c r="BC63" s="568"/>
      <c r="BD63" s="568"/>
      <c r="BE63" s="568"/>
      <c r="BF63" s="568"/>
      <c r="BG63" s="568"/>
      <c r="BH63" s="568"/>
      <c r="BI63" s="568"/>
      <c r="BJ63" s="568"/>
      <c r="BK63" s="567"/>
    </row>
    <row r="65" spans="1:63" ht="30" customHeight="1">
      <c r="A65" s="569" t="s">
        <v>90</v>
      </c>
      <c r="B65" s="223" t="s">
        <v>39</v>
      </c>
      <c r="C65" s="223" t="s">
        <v>40</v>
      </c>
      <c r="D65" s="566" t="s">
        <v>41</v>
      </c>
      <c r="E65" s="567"/>
      <c r="F65" s="223" t="s">
        <v>42</v>
      </c>
      <c r="G65" s="223" t="s">
        <v>43</v>
      </c>
      <c r="H65" s="566" t="s">
        <v>44</v>
      </c>
      <c r="I65" s="567"/>
      <c r="J65" s="223" t="s">
        <v>45</v>
      </c>
      <c r="K65" s="223" t="s">
        <v>46</v>
      </c>
      <c r="L65" s="566" t="s">
        <v>47</v>
      </c>
      <c r="M65" s="567"/>
      <c r="N65" s="223" t="s">
        <v>48</v>
      </c>
      <c r="O65" s="223" t="s">
        <v>49</v>
      </c>
      <c r="P65" s="566" t="s">
        <v>50</v>
      </c>
      <c r="Q65" s="567"/>
      <c r="R65" s="566" t="s">
        <v>91</v>
      </c>
      <c r="S65" s="567"/>
      <c r="T65" s="566" t="s">
        <v>289</v>
      </c>
      <c r="U65" s="568"/>
      <c r="V65" s="568"/>
      <c r="W65" s="568"/>
      <c r="X65" s="568"/>
      <c r="Y65" s="567"/>
      <c r="Z65" s="566" t="s">
        <v>288</v>
      </c>
      <c r="AA65" s="568"/>
      <c r="AB65" s="568"/>
      <c r="AC65" s="568"/>
      <c r="AD65" s="568"/>
      <c r="AE65" s="567"/>
      <c r="AG65" s="569" t="s">
        <v>90</v>
      </c>
      <c r="AH65" s="223" t="s">
        <v>39</v>
      </c>
      <c r="AI65" s="223" t="s">
        <v>40</v>
      </c>
      <c r="AJ65" s="566" t="s">
        <v>41</v>
      </c>
      <c r="AK65" s="567"/>
      <c r="AL65" s="223" t="s">
        <v>42</v>
      </c>
      <c r="AM65" s="223" t="s">
        <v>43</v>
      </c>
      <c r="AN65" s="566" t="s">
        <v>44</v>
      </c>
      <c r="AO65" s="567"/>
      <c r="AP65" s="223" t="s">
        <v>45</v>
      </c>
      <c r="AQ65" s="223" t="s">
        <v>46</v>
      </c>
      <c r="AR65" s="566" t="s">
        <v>47</v>
      </c>
      <c r="AS65" s="567"/>
      <c r="AT65" s="223" t="s">
        <v>48</v>
      </c>
      <c r="AU65" s="223" t="s">
        <v>49</v>
      </c>
      <c r="AV65" s="566" t="s">
        <v>50</v>
      </c>
      <c r="AW65" s="567"/>
      <c r="AX65" s="566" t="s">
        <v>91</v>
      </c>
      <c r="AY65" s="567"/>
      <c r="AZ65" s="566" t="s">
        <v>289</v>
      </c>
      <c r="BA65" s="568"/>
      <c r="BB65" s="568"/>
      <c r="BC65" s="568"/>
      <c r="BD65" s="568"/>
      <c r="BE65" s="567"/>
      <c r="BF65" s="566" t="s">
        <v>288</v>
      </c>
      <c r="BG65" s="568"/>
      <c r="BH65" s="568"/>
      <c r="BI65" s="568"/>
      <c r="BJ65" s="568"/>
      <c r="BK65" s="567"/>
    </row>
    <row r="66" spans="1:63" ht="36" customHeight="1">
      <c r="A66" s="570"/>
      <c r="B66" s="222" t="s">
        <v>372</v>
      </c>
      <c r="C66" s="222" t="s">
        <v>372</v>
      </c>
      <c r="D66" s="222" t="s">
        <v>372</v>
      </c>
      <c r="E66" s="222" t="s">
        <v>373</v>
      </c>
      <c r="F66" s="222" t="s">
        <v>372</v>
      </c>
      <c r="G66" s="222" t="s">
        <v>372</v>
      </c>
      <c r="H66" s="222" t="s">
        <v>372</v>
      </c>
      <c r="I66" s="222" t="s">
        <v>373</v>
      </c>
      <c r="J66" s="222" t="s">
        <v>372</v>
      </c>
      <c r="K66" s="222" t="s">
        <v>372</v>
      </c>
      <c r="L66" s="222" t="s">
        <v>372</v>
      </c>
      <c r="M66" s="222" t="s">
        <v>373</v>
      </c>
      <c r="N66" s="222" t="s">
        <v>372</v>
      </c>
      <c r="O66" s="222" t="s">
        <v>372</v>
      </c>
      <c r="P66" s="222" t="s">
        <v>372</v>
      </c>
      <c r="Q66" s="222" t="s">
        <v>373</v>
      </c>
      <c r="R66" s="222" t="s">
        <v>372</v>
      </c>
      <c r="S66" s="222" t="s">
        <v>373</v>
      </c>
      <c r="T66" s="198" t="s">
        <v>393</v>
      </c>
      <c r="U66" s="198" t="s">
        <v>394</v>
      </c>
      <c r="V66" s="198" t="s">
        <v>395</v>
      </c>
      <c r="W66" s="198" t="s">
        <v>305</v>
      </c>
      <c r="X66" s="199" t="s">
        <v>396</v>
      </c>
      <c r="Y66" s="198" t="s">
        <v>304</v>
      </c>
      <c r="Z66" s="222" t="s">
        <v>387</v>
      </c>
      <c r="AA66" s="161" t="s">
        <v>388</v>
      </c>
      <c r="AB66" s="222" t="s">
        <v>389</v>
      </c>
      <c r="AC66" s="222" t="s">
        <v>390</v>
      </c>
      <c r="AD66" s="222" t="s">
        <v>391</v>
      </c>
      <c r="AE66" s="222" t="s">
        <v>392</v>
      </c>
      <c r="AG66" s="570"/>
      <c r="AH66" s="222" t="s">
        <v>372</v>
      </c>
      <c r="AI66" s="222" t="s">
        <v>372</v>
      </c>
      <c r="AJ66" s="222" t="s">
        <v>372</v>
      </c>
      <c r="AK66" s="222" t="s">
        <v>373</v>
      </c>
      <c r="AL66" s="222" t="s">
        <v>372</v>
      </c>
      <c r="AM66" s="222" t="s">
        <v>372</v>
      </c>
      <c r="AN66" s="222" t="s">
        <v>372</v>
      </c>
      <c r="AO66" s="222" t="s">
        <v>373</v>
      </c>
      <c r="AP66" s="222" t="s">
        <v>372</v>
      </c>
      <c r="AQ66" s="222" t="s">
        <v>372</v>
      </c>
      <c r="AR66" s="222" t="s">
        <v>372</v>
      </c>
      <c r="AS66" s="222" t="s">
        <v>373</v>
      </c>
      <c r="AT66" s="222" t="s">
        <v>372</v>
      </c>
      <c r="AU66" s="222" t="s">
        <v>372</v>
      </c>
      <c r="AV66" s="222" t="s">
        <v>372</v>
      </c>
      <c r="AW66" s="222" t="s">
        <v>373</v>
      </c>
      <c r="AX66" s="222" t="s">
        <v>372</v>
      </c>
      <c r="AY66" s="222" t="s">
        <v>373</v>
      </c>
      <c r="AZ66" s="198" t="s">
        <v>393</v>
      </c>
      <c r="BA66" s="198" t="s">
        <v>394</v>
      </c>
      <c r="BB66" s="198" t="s">
        <v>395</v>
      </c>
      <c r="BC66" s="198" t="s">
        <v>305</v>
      </c>
      <c r="BD66" s="199" t="s">
        <v>396</v>
      </c>
      <c r="BE66" s="198" t="s">
        <v>304</v>
      </c>
      <c r="BF66" s="196" t="s">
        <v>387</v>
      </c>
      <c r="BG66" s="197" t="s">
        <v>388</v>
      </c>
      <c r="BH66" s="196" t="s">
        <v>389</v>
      </c>
      <c r="BI66" s="196" t="s">
        <v>390</v>
      </c>
      <c r="BJ66" s="196" t="s">
        <v>391</v>
      </c>
      <c r="BK66" s="196" t="s">
        <v>392</v>
      </c>
    </row>
    <row r="67" spans="1:63" ht="15">
      <c r="A67" s="162" t="s">
        <v>92</v>
      </c>
      <c r="B67" s="162"/>
      <c r="C67" s="162"/>
      <c r="D67" s="162"/>
      <c r="E67" s="213"/>
      <c r="F67" s="162"/>
      <c r="G67" s="162"/>
      <c r="H67" s="162"/>
      <c r="I67" s="213"/>
      <c r="J67" s="162"/>
      <c r="K67" s="162"/>
      <c r="L67" s="162"/>
      <c r="M67" s="213"/>
      <c r="N67" s="162"/>
      <c r="O67" s="162"/>
      <c r="P67" s="162"/>
      <c r="Q67" s="213"/>
      <c r="R67" s="202">
        <f aca="true" t="shared" si="15" ref="R67:R87">B67+C67+D67+F67+G67+H67+J67+K67+L67+N67+O67+P67</f>
        <v>0</v>
      </c>
      <c r="S67" s="169">
        <f>+E67+I67+M67+Q67</f>
        <v>0</v>
      </c>
      <c r="T67" s="200"/>
      <c r="U67" s="200"/>
      <c r="V67" s="200"/>
      <c r="W67" s="200"/>
      <c r="X67" s="200"/>
      <c r="Y67" s="164"/>
      <c r="Z67" s="164"/>
      <c r="AA67" s="164"/>
      <c r="AB67" s="164"/>
      <c r="AC67" s="164"/>
      <c r="AD67" s="164"/>
      <c r="AE67" s="165"/>
      <c r="AG67" s="162" t="s">
        <v>92</v>
      </c>
      <c r="AH67" s="162"/>
      <c r="AI67" s="162"/>
      <c r="AJ67" s="162"/>
      <c r="AK67" s="213"/>
      <c r="AL67" s="162"/>
      <c r="AM67" s="162"/>
      <c r="AN67" s="162"/>
      <c r="AO67" s="213"/>
      <c r="AP67" s="162"/>
      <c r="AQ67" s="162"/>
      <c r="AR67" s="162"/>
      <c r="AS67" s="213"/>
      <c r="AT67" s="162"/>
      <c r="AU67" s="162"/>
      <c r="AV67" s="162"/>
      <c r="AW67" s="213"/>
      <c r="AX67" s="202">
        <f aca="true" t="shared" si="16" ref="AX67:AX87">AH67+AI67+AJ67+AL67+AM67+AN67+AP67+AQ67+AR67+AT67+AU67+AV67</f>
        <v>0</v>
      </c>
      <c r="AY67" s="169">
        <f>+AK67+AO67+AS67+AW67</f>
        <v>0</v>
      </c>
      <c r="AZ67" s="164"/>
      <c r="BA67" s="164"/>
      <c r="BB67" s="164"/>
      <c r="BC67" s="164"/>
      <c r="BD67" s="164"/>
      <c r="BE67" s="164"/>
      <c r="BF67" s="164"/>
      <c r="BG67" s="164"/>
      <c r="BH67" s="164"/>
      <c r="BI67" s="164"/>
      <c r="BJ67" s="164"/>
      <c r="BK67" s="165"/>
    </row>
    <row r="68" spans="1:63" ht="15">
      <c r="A68" s="162" t="s">
        <v>93</v>
      </c>
      <c r="B68" s="162"/>
      <c r="C68" s="162"/>
      <c r="D68" s="162"/>
      <c r="E68" s="213"/>
      <c r="F68" s="162"/>
      <c r="G68" s="162"/>
      <c r="H68" s="162"/>
      <c r="I68" s="213"/>
      <c r="J68" s="162"/>
      <c r="K68" s="162"/>
      <c r="L68" s="162"/>
      <c r="M68" s="213"/>
      <c r="N68" s="162"/>
      <c r="O68" s="162"/>
      <c r="P68" s="162"/>
      <c r="Q68" s="213"/>
      <c r="R68" s="202">
        <f t="shared" si="15"/>
        <v>0</v>
      </c>
      <c r="S68" s="169">
        <f aca="true" t="shared" si="17" ref="S68:S87">+E68+I68+M68+Q68</f>
        <v>0</v>
      </c>
      <c r="T68" s="200"/>
      <c r="U68" s="200"/>
      <c r="V68" s="200"/>
      <c r="W68" s="200"/>
      <c r="X68" s="200"/>
      <c r="Y68" s="201"/>
      <c r="Z68" s="164"/>
      <c r="AA68" s="164"/>
      <c r="AB68" s="164"/>
      <c r="AC68" s="164"/>
      <c r="AD68" s="164"/>
      <c r="AE68" s="164"/>
      <c r="AG68" s="162" t="s">
        <v>93</v>
      </c>
      <c r="AH68" s="162"/>
      <c r="AI68" s="162"/>
      <c r="AJ68" s="162"/>
      <c r="AK68" s="213"/>
      <c r="AL68" s="162"/>
      <c r="AM68" s="162"/>
      <c r="AN68" s="162"/>
      <c r="AO68" s="213"/>
      <c r="AP68" s="162"/>
      <c r="AQ68" s="162"/>
      <c r="AR68" s="162"/>
      <c r="AS68" s="213"/>
      <c r="AT68" s="162"/>
      <c r="AU68" s="162"/>
      <c r="AV68" s="162"/>
      <c r="AW68" s="213"/>
      <c r="AX68" s="202">
        <f t="shared" si="16"/>
        <v>0</v>
      </c>
      <c r="AY68" s="169">
        <f aca="true" t="shared" si="18" ref="AY68:AY87">+AK68+AO68+AS68+AW68</f>
        <v>0</v>
      </c>
      <c r="AZ68" s="164"/>
      <c r="BA68" s="164"/>
      <c r="BB68" s="164"/>
      <c r="BC68" s="164"/>
      <c r="BD68" s="164"/>
      <c r="BE68" s="164"/>
      <c r="BF68" s="164"/>
      <c r="BG68" s="164"/>
      <c r="BH68" s="164"/>
      <c r="BI68" s="164"/>
      <c r="BJ68" s="164"/>
      <c r="BK68" s="164"/>
    </row>
    <row r="69" spans="1:63" ht="15">
      <c r="A69" s="162" t="s">
        <v>94</v>
      </c>
      <c r="B69" s="162"/>
      <c r="C69" s="162"/>
      <c r="D69" s="162"/>
      <c r="E69" s="213"/>
      <c r="F69" s="162"/>
      <c r="G69" s="162"/>
      <c r="H69" s="162"/>
      <c r="I69" s="213"/>
      <c r="J69" s="162"/>
      <c r="K69" s="162"/>
      <c r="L69" s="162"/>
      <c r="M69" s="213"/>
      <c r="N69" s="162"/>
      <c r="O69" s="162"/>
      <c r="P69" s="162"/>
      <c r="Q69" s="213"/>
      <c r="R69" s="202">
        <f t="shared" si="15"/>
        <v>0</v>
      </c>
      <c r="S69" s="169">
        <f t="shared" si="17"/>
        <v>0</v>
      </c>
      <c r="T69" s="200"/>
      <c r="U69" s="200"/>
      <c r="V69" s="200"/>
      <c r="W69" s="200"/>
      <c r="X69" s="200"/>
      <c r="Y69" s="201"/>
      <c r="Z69" s="164"/>
      <c r="AA69" s="164"/>
      <c r="AB69" s="164"/>
      <c r="AC69" s="164"/>
      <c r="AD69" s="164"/>
      <c r="AE69" s="164"/>
      <c r="AG69" s="162" t="s">
        <v>94</v>
      </c>
      <c r="AH69" s="162"/>
      <c r="AI69" s="162"/>
      <c r="AJ69" s="162"/>
      <c r="AK69" s="213"/>
      <c r="AL69" s="162"/>
      <c r="AM69" s="162"/>
      <c r="AN69" s="162"/>
      <c r="AO69" s="213"/>
      <c r="AP69" s="162"/>
      <c r="AQ69" s="162"/>
      <c r="AR69" s="162"/>
      <c r="AS69" s="213"/>
      <c r="AT69" s="162"/>
      <c r="AU69" s="162"/>
      <c r="AV69" s="162"/>
      <c r="AW69" s="213"/>
      <c r="AX69" s="202">
        <f t="shared" si="16"/>
        <v>0</v>
      </c>
      <c r="AY69" s="169">
        <f t="shared" si="18"/>
        <v>0</v>
      </c>
      <c r="AZ69" s="164"/>
      <c r="BA69" s="164"/>
      <c r="BB69" s="164"/>
      <c r="BC69" s="164"/>
      <c r="BD69" s="164"/>
      <c r="BE69" s="164"/>
      <c r="BF69" s="164"/>
      <c r="BG69" s="164"/>
      <c r="BH69" s="164"/>
      <c r="BI69" s="164"/>
      <c r="BJ69" s="164"/>
      <c r="BK69" s="164"/>
    </row>
    <row r="70" spans="1:63" ht="15">
      <c r="A70" s="162" t="s">
        <v>95</v>
      </c>
      <c r="B70" s="162"/>
      <c r="C70" s="162"/>
      <c r="D70" s="162"/>
      <c r="E70" s="213"/>
      <c r="F70" s="162"/>
      <c r="G70" s="162"/>
      <c r="H70" s="162"/>
      <c r="I70" s="213"/>
      <c r="J70" s="162"/>
      <c r="K70" s="162"/>
      <c r="L70" s="162"/>
      <c r="M70" s="213"/>
      <c r="N70" s="162"/>
      <c r="O70" s="162"/>
      <c r="P70" s="162"/>
      <c r="Q70" s="213"/>
      <c r="R70" s="202">
        <f t="shared" si="15"/>
        <v>0</v>
      </c>
      <c r="S70" s="169">
        <f t="shared" si="17"/>
        <v>0</v>
      </c>
      <c r="T70" s="200"/>
      <c r="U70" s="200"/>
      <c r="V70" s="200"/>
      <c r="W70" s="200"/>
      <c r="X70" s="200"/>
      <c r="Y70" s="201"/>
      <c r="Z70" s="164"/>
      <c r="AA70" s="164"/>
      <c r="AB70" s="164"/>
      <c r="AC70" s="164"/>
      <c r="AD70" s="164"/>
      <c r="AE70" s="164"/>
      <c r="AG70" s="162" t="s">
        <v>95</v>
      </c>
      <c r="AH70" s="162"/>
      <c r="AI70" s="162"/>
      <c r="AJ70" s="162"/>
      <c r="AK70" s="213"/>
      <c r="AL70" s="162"/>
      <c r="AM70" s="162"/>
      <c r="AN70" s="162"/>
      <c r="AO70" s="213"/>
      <c r="AP70" s="162"/>
      <c r="AQ70" s="162"/>
      <c r="AR70" s="162"/>
      <c r="AS70" s="213"/>
      <c r="AT70" s="162"/>
      <c r="AU70" s="162"/>
      <c r="AV70" s="162"/>
      <c r="AW70" s="213"/>
      <c r="AX70" s="202">
        <f t="shared" si="16"/>
        <v>0</v>
      </c>
      <c r="AY70" s="169">
        <f t="shared" si="18"/>
        <v>0</v>
      </c>
      <c r="AZ70" s="164"/>
      <c r="BA70" s="164"/>
      <c r="BB70" s="164"/>
      <c r="BC70" s="164"/>
      <c r="BD70" s="164"/>
      <c r="BE70" s="164"/>
      <c r="BF70" s="164"/>
      <c r="BG70" s="164"/>
      <c r="BH70" s="164"/>
      <c r="BI70" s="164"/>
      <c r="BJ70" s="164"/>
      <c r="BK70" s="164"/>
    </row>
    <row r="71" spans="1:63" ht="15">
      <c r="A71" s="162" t="s">
        <v>96</v>
      </c>
      <c r="B71" s="162"/>
      <c r="C71" s="162"/>
      <c r="D71" s="162"/>
      <c r="E71" s="213"/>
      <c r="F71" s="162"/>
      <c r="G71" s="162"/>
      <c r="H71" s="162"/>
      <c r="I71" s="213"/>
      <c r="J71" s="162"/>
      <c r="K71" s="162"/>
      <c r="L71" s="162"/>
      <c r="M71" s="213"/>
      <c r="N71" s="162"/>
      <c r="O71" s="162"/>
      <c r="P71" s="162"/>
      <c r="Q71" s="213"/>
      <c r="R71" s="202">
        <f t="shared" si="15"/>
        <v>0</v>
      </c>
      <c r="S71" s="169">
        <f t="shared" si="17"/>
        <v>0</v>
      </c>
      <c r="T71" s="200"/>
      <c r="U71" s="200"/>
      <c r="V71" s="200"/>
      <c r="W71" s="200"/>
      <c r="X71" s="200"/>
      <c r="Y71" s="201"/>
      <c r="Z71" s="164"/>
      <c r="AA71" s="164"/>
      <c r="AB71" s="164"/>
      <c r="AC71" s="164"/>
      <c r="AD71" s="164"/>
      <c r="AE71" s="164"/>
      <c r="AG71" s="162" t="s">
        <v>96</v>
      </c>
      <c r="AH71" s="162"/>
      <c r="AI71" s="162"/>
      <c r="AJ71" s="162"/>
      <c r="AK71" s="213"/>
      <c r="AL71" s="162"/>
      <c r="AM71" s="162"/>
      <c r="AN71" s="162"/>
      <c r="AO71" s="213"/>
      <c r="AP71" s="162"/>
      <c r="AQ71" s="162"/>
      <c r="AR71" s="162"/>
      <c r="AS71" s="213"/>
      <c r="AT71" s="162"/>
      <c r="AU71" s="162"/>
      <c r="AV71" s="162"/>
      <c r="AW71" s="213"/>
      <c r="AX71" s="202">
        <f t="shared" si="16"/>
        <v>0</v>
      </c>
      <c r="AY71" s="169">
        <f t="shared" si="18"/>
        <v>0</v>
      </c>
      <c r="AZ71" s="164"/>
      <c r="BA71" s="164"/>
      <c r="BB71" s="164"/>
      <c r="BC71" s="164"/>
      <c r="BD71" s="164"/>
      <c r="BE71" s="164"/>
      <c r="BF71" s="164"/>
      <c r="BG71" s="164"/>
      <c r="BH71" s="164"/>
      <c r="BI71" s="164"/>
      <c r="BJ71" s="164"/>
      <c r="BK71" s="164"/>
    </row>
    <row r="72" spans="1:63" ht="15">
      <c r="A72" s="162" t="s">
        <v>97</v>
      </c>
      <c r="B72" s="162"/>
      <c r="C72" s="162"/>
      <c r="D72" s="162"/>
      <c r="E72" s="213"/>
      <c r="F72" s="162"/>
      <c r="G72" s="162"/>
      <c r="H72" s="162"/>
      <c r="I72" s="213"/>
      <c r="J72" s="162"/>
      <c r="K72" s="162"/>
      <c r="L72" s="162"/>
      <c r="M72" s="213"/>
      <c r="N72" s="162"/>
      <c r="O72" s="162"/>
      <c r="P72" s="162"/>
      <c r="Q72" s="213"/>
      <c r="R72" s="202">
        <f t="shared" si="15"/>
        <v>0</v>
      </c>
      <c r="S72" s="169">
        <f t="shared" si="17"/>
        <v>0</v>
      </c>
      <c r="T72" s="200"/>
      <c r="U72" s="200"/>
      <c r="V72" s="200"/>
      <c r="W72" s="200"/>
      <c r="X72" s="200"/>
      <c r="Y72" s="201"/>
      <c r="Z72" s="164"/>
      <c r="AA72" s="164"/>
      <c r="AB72" s="164"/>
      <c r="AC72" s="164"/>
      <c r="AD72" s="164"/>
      <c r="AE72" s="164"/>
      <c r="AG72" s="162" t="s">
        <v>97</v>
      </c>
      <c r="AH72" s="162"/>
      <c r="AI72" s="162"/>
      <c r="AJ72" s="162"/>
      <c r="AK72" s="213"/>
      <c r="AL72" s="162"/>
      <c r="AM72" s="162"/>
      <c r="AN72" s="162"/>
      <c r="AO72" s="213"/>
      <c r="AP72" s="162"/>
      <c r="AQ72" s="162"/>
      <c r="AR72" s="162"/>
      <c r="AS72" s="213"/>
      <c r="AT72" s="162"/>
      <c r="AU72" s="162"/>
      <c r="AV72" s="162"/>
      <c r="AW72" s="213"/>
      <c r="AX72" s="202">
        <f t="shared" si="16"/>
        <v>0</v>
      </c>
      <c r="AY72" s="169">
        <f t="shared" si="18"/>
        <v>0</v>
      </c>
      <c r="AZ72" s="164"/>
      <c r="BA72" s="164"/>
      <c r="BB72" s="164"/>
      <c r="BC72" s="164"/>
      <c r="BD72" s="164"/>
      <c r="BE72" s="164"/>
      <c r="BF72" s="164"/>
      <c r="BG72" s="164"/>
      <c r="BH72" s="164"/>
      <c r="BI72" s="164"/>
      <c r="BJ72" s="164"/>
      <c r="BK72" s="164"/>
    </row>
    <row r="73" spans="1:63" ht="15">
      <c r="A73" s="162" t="s">
        <v>98</v>
      </c>
      <c r="B73" s="162"/>
      <c r="C73" s="162"/>
      <c r="D73" s="162"/>
      <c r="E73" s="213"/>
      <c r="F73" s="162"/>
      <c r="G73" s="162"/>
      <c r="H73" s="162"/>
      <c r="I73" s="213"/>
      <c r="J73" s="162"/>
      <c r="K73" s="162"/>
      <c r="L73" s="162"/>
      <c r="M73" s="213"/>
      <c r="N73" s="162"/>
      <c r="O73" s="162"/>
      <c r="P73" s="162"/>
      <c r="Q73" s="213"/>
      <c r="R73" s="202">
        <f t="shared" si="15"/>
        <v>0</v>
      </c>
      <c r="S73" s="169">
        <f t="shared" si="17"/>
        <v>0</v>
      </c>
      <c r="T73" s="200"/>
      <c r="U73" s="200"/>
      <c r="V73" s="200"/>
      <c r="W73" s="200"/>
      <c r="X73" s="200"/>
      <c r="Y73" s="201"/>
      <c r="Z73" s="164"/>
      <c r="AA73" s="164"/>
      <c r="AB73" s="164"/>
      <c r="AC73" s="164"/>
      <c r="AD73" s="164"/>
      <c r="AE73" s="164"/>
      <c r="AG73" s="162" t="s">
        <v>98</v>
      </c>
      <c r="AH73" s="162"/>
      <c r="AI73" s="162"/>
      <c r="AJ73" s="162"/>
      <c r="AK73" s="213"/>
      <c r="AL73" s="162"/>
      <c r="AM73" s="162"/>
      <c r="AN73" s="162"/>
      <c r="AO73" s="213"/>
      <c r="AP73" s="162"/>
      <c r="AQ73" s="162"/>
      <c r="AR73" s="162"/>
      <c r="AS73" s="213"/>
      <c r="AT73" s="162"/>
      <c r="AU73" s="162"/>
      <c r="AV73" s="162"/>
      <c r="AW73" s="213"/>
      <c r="AX73" s="202">
        <f t="shared" si="16"/>
        <v>0</v>
      </c>
      <c r="AY73" s="169">
        <f t="shared" si="18"/>
        <v>0</v>
      </c>
      <c r="AZ73" s="164"/>
      <c r="BA73" s="164"/>
      <c r="BB73" s="164"/>
      <c r="BC73" s="164"/>
      <c r="BD73" s="164"/>
      <c r="BE73" s="164"/>
      <c r="BF73" s="164"/>
      <c r="BG73" s="164"/>
      <c r="BH73" s="164"/>
      <c r="BI73" s="164"/>
      <c r="BJ73" s="164"/>
      <c r="BK73" s="164"/>
    </row>
    <row r="74" spans="1:63" ht="15">
      <c r="A74" s="162" t="s">
        <v>99</v>
      </c>
      <c r="B74" s="162"/>
      <c r="C74" s="162"/>
      <c r="D74" s="162"/>
      <c r="E74" s="213"/>
      <c r="F74" s="162"/>
      <c r="G74" s="162"/>
      <c r="H74" s="162"/>
      <c r="I74" s="213"/>
      <c r="J74" s="162"/>
      <c r="K74" s="162"/>
      <c r="L74" s="162"/>
      <c r="M74" s="213"/>
      <c r="N74" s="162"/>
      <c r="O74" s="162"/>
      <c r="P74" s="162"/>
      <c r="Q74" s="213"/>
      <c r="R74" s="202">
        <f t="shared" si="15"/>
        <v>0</v>
      </c>
      <c r="S74" s="169">
        <f t="shared" si="17"/>
        <v>0</v>
      </c>
      <c r="T74" s="200"/>
      <c r="U74" s="200"/>
      <c r="V74" s="200"/>
      <c r="W74" s="200"/>
      <c r="X74" s="200"/>
      <c r="Y74" s="201"/>
      <c r="Z74" s="164"/>
      <c r="AA74" s="164"/>
      <c r="AB74" s="164"/>
      <c r="AC74" s="164"/>
      <c r="AD74" s="164"/>
      <c r="AE74" s="164"/>
      <c r="AG74" s="162" t="s">
        <v>99</v>
      </c>
      <c r="AH74" s="162"/>
      <c r="AI74" s="162"/>
      <c r="AJ74" s="162"/>
      <c r="AK74" s="213"/>
      <c r="AL74" s="162"/>
      <c r="AM74" s="162"/>
      <c r="AN74" s="162"/>
      <c r="AO74" s="213"/>
      <c r="AP74" s="162"/>
      <c r="AQ74" s="162"/>
      <c r="AR74" s="162"/>
      <c r="AS74" s="213"/>
      <c r="AT74" s="162"/>
      <c r="AU74" s="162"/>
      <c r="AV74" s="162"/>
      <c r="AW74" s="213"/>
      <c r="AX74" s="202">
        <f t="shared" si="16"/>
        <v>0</v>
      </c>
      <c r="AY74" s="169">
        <f t="shared" si="18"/>
        <v>0</v>
      </c>
      <c r="AZ74" s="164"/>
      <c r="BA74" s="164"/>
      <c r="BB74" s="164"/>
      <c r="BC74" s="164"/>
      <c r="BD74" s="164"/>
      <c r="BE74" s="164"/>
      <c r="BF74" s="164"/>
      <c r="BG74" s="164"/>
      <c r="BH74" s="164"/>
      <c r="BI74" s="164"/>
      <c r="BJ74" s="164"/>
      <c r="BK74" s="164"/>
    </row>
    <row r="75" spans="1:63" ht="15">
      <c r="A75" s="162" t="s">
        <v>100</v>
      </c>
      <c r="B75" s="162"/>
      <c r="C75" s="162"/>
      <c r="D75" s="162"/>
      <c r="E75" s="213"/>
      <c r="F75" s="162"/>
      <c r="G75" s="162"/>
      <c r="H75" s="162"/>
      <c r="I75" s="213"/>
      <c r="J75" s="162"/>
      <c r="K75" s="162"/>
      <c r="L75" s="162"/>
      <c r="M75" s="213"/>
      <c r="N75" s="162"/>
      <c r="O75" s="162"/>
      <c r="P75" s="162"/>
      <c r="Q75" s="213"/>
      <c r="R75" s="202">
        <f t="shared" si="15"/>
        <v>0</v>
      </c>
      <c r="S75" s="169">
        <f t="shared" si="17"/>
        <v>0</v>
      </c>
      <c r="T75" s="200"/>
      <c r="U75" s="200"/>
      <c r="V75" s="200"/>
      <c r="W75" s="200"/>
      <c r="X75" s="200"/>
      <c r="Y75" s="201"/>
      <c r="Z75" s="164"/>
      <c r="AA75" s="164"/>
      <c r="AB75" s="164"/>
      <c r="AC75" s="164"/>
      <c r="AD75" s="164"/>
      <c r="AE75" s="164"/>
      <c r="AG75" s="162" t="s">
        <v>100</v>
      </c>
      <c r="AH75" s="162"/>
      <c r="AI75" s="162"/>
      <c r="AJ75" s="162"/>
      <c r="AK75" s="213"/>
      <c r="AL75" s="162"/>
      <c r="AM75" s="162"/>
      <c r="AN75" s="162"/>
      <c r="AO75" s="213"/>
      <c r="AP75" s="162"/>
      <c r="AQ75" s="162"/>
      <c r="AR75" s="162"/>
      <c r="AS75" s="213"/>
      <c r="AT75" s="162"/>
      <c r="AU75" s="162"/>
      <c r="AV75" s="162"/>
      <c r="AW75" s="213"/>
      <c r="AX75" s="202">
        <f t="shared" si="16"/>
        <v>0</v>
      </c>
      <c r="AY75" s="169">
        <f t="shared" si="18"/>
        <v>0</v>
      </c>
      <c r="AZ75" s="164"/>
      <c r="BA75" s="201"/>
      <c r="BB75" s="164"/>
      <c r="BC75" s="164"/>
      <c r="BD75" s="164"/>
      <c r="BE75" s="164"/>
      <c r="BF75" s="164"/>
      <c r="BG75" s="164"/>
      <c r="BH75" s="164"/>
      <c r="BI75" s="162"/>
      <c r="BJ75" s="162"/>
      <c r="BK75" s="162"/>
    </row>
    <row r="76" spans="1:63" ht="15">
      <c r="A76" s="162" t="s">
        <v>101</v>
      </c>
      <c r="B76" s="162"/>
      <c r="C76" s="162"/>
      <c r="D76" s="162"/>
      <c r="E76" s="213"/>
      <c r="F76" s="162"/>
      <c r="G76" s="162"/>
      <c r="H76" s="162"/>
      <c r="I76" s="213"/>
      <c r="J76" s="162"/>
      <c r="K76" s="162"/>
      <c r="L76" s="162"/>
      <c r="M76" s="213"/>
      <c r="N76" s="162"/>
      <c r="O76" s="162"/>
      <c r="P76" s="162"/>
      <c r="Q76" s="213"/>
      <c r="R76" s="202">
        <f t="shared" si="15"/>
        <v>0</v>
      </c>
      <c r="S76" s="169">
        <f t="shared" si="17"/>
        <v>0</v>
      </c>
      <c r="T76" s="200"/>
      <c r="U76" s="200"/>
      <c r="V76" s="200"/>
      <c r="W76" s="200"/>
      <c r="X76" s="200"/>
      <c r="Y76" s="201"/>
      <c r="Z76" s="164"/>
      <c r="AA76" s="164"/>
      <c r="AB76" s="164"/>
      <c r="AC76" s="164"/>
      <c r="AD76" s="164"/>
      <c r="AE76" s="164"/>
      <c r="AG76" s="162" t="s">
        <v>101</v>
      </c>
      <c r="AH76" s="162"/>
      <c r="AI76" s="162"/>
      <c r="AJ76" s="162"/>
      <c r="AK76" s="213"/>
      <c r="AL76" s="162"/>
      <c r="AM76" s="162"/>
      <c r="AN76" s="162"/>
      <c r="AO76" s="213"/>
      <c r="AP76" s="162"/>
      <c r="AQ76" s="162"/>
      <c r="AR76" s="162"/>
      <c r="AS76" s="213"/>
      <c r="AT76" s="162"/>
      <c r="AU76" s="162"/>
      <c r="AV76" s="162"/>
      <c r="AW76" s="213"/>
      <c r="AX76" s="202">
        <f t="shared" si="16"/>
        <v>0</v>
      </c>
      <c r="AY76" s="169">
        <f t="shared" si="18"/>
        <v>0</v>
      </c>
      <c r="AZ76" s="164"/>
      <c r="BA76" s="201"/>
      <c r="BB76" s="164"/>
      <c r="BC76" s="164"/>
      <c r="BD76" s="164"/>
      <c r="BE76" s="164"/>
      <c r="BF76" s="164"/>
      <c r="BG76" s="164"/>
      <c r="BH76" s="164"/>
      <c r="BI76" s="162"/>
      <c r="BJ76" s="162"/>
      <c r="BK76" s="162"/>
    </row>
    <row r="77" spans="1:63" ht="15">
      <c r="A77" s="162" t="s">
        <v>102</v>
      </c>
      <c r="B77" s="162"/>
      <c r="C77" s="162"/>
      <c r="D77" s="162"/>
      <c r="E77" s="213"/>
      <c r="F77" s="162"/>
      <c r="G77" s="162"/>
      <c r="H77" s="162"/>
      <c r="I77" s="213"/>
      <c r="J77" s="162"/>
      <c r="K77" s="162"/>
      <c r="L77" s="162"/>
      <c r="M77" s="213"/>
      <c r="N77" s="162"/>
      <c r="O77" s="162"/>
      <c r="P77" s="162"/>
      <c r="Q77" s="213"/>
      <c r="R77" s="202">
        <f t="shared" si="15"/>
        <v>0</v>
      </c>
      <c r="S77" s="169">
        <f t="shared" si="17"/>
        <v>0</v>
      </c>
      <c r="T77" s="200"/>
      <c r="U77" s="200"/>
      <c r="V77" s="200"/>
      <c r="W77" s="200"/>
      <c r="X77" s="200"/>
      <c r="Y77" s="201"/>
      <c r="Z77" s="164"/>
      <c r="AA77" s="164"/>
      <c r="AB77" s="164"/>
      <c r="AC77" s="164"/>
      <c r="AD77" s="164"/>
      <c r="AE77" s="164"/>
      <c r="AG77" s="162" t="s">
        <v>102</v>
      </c>
      <c r="AH77" s="162"/>
      <c r="AI77" s="162"/>
      <c r="AJ77" s="162"/>
      <c r="AK77" s="213"/>
      <c r="AL77" s="162"/>
      <c r="AM77" s="162"/>
      <c r="AN77" s="162"/>
      <c r="AO77" s="213"/>
      <c r="AP77" s="162"/>
      <c r="AQ77" s="162"/>
      <c r="AR77" s="162"/>
      <c r="AS77" s="213"/>
      <c r="AT77" s="162"/>
      <c r="AU77" s="162"/>
      <c r="AV77" s="162"/>
      <c r="AW77" s="213"/>
      <c r="AX77" s="202">
        <f t="shared" si="16"/>
        <v>0</v>
      </c>
      <c r="AY77" s="169">
        <f t="shared" si="18"/>
        <v>0</v>
      </c>
      <c r="AZ77" s="164"/>
      <c r="BA77" s="201"/>
      <c r="BB77" s="164"/>
      <c r="BC77" s="164"/>
      <c r="BD77" s="164"/>
      <c r="BE77" s="164"/>
      <c r="BF77" s="164"/>
      <c r="BG77" s="164"/>
      <c r="BH77" s="164"/>
      <c r="BI77" s="162"/>
      <c r="BJ77" s="162"/>
      <c r="BK77" s="162"/>
    </row>
    <row r="78" spans="1:63" ht="15">
      <c r="A78" s="162" t="s">
        <v>103</v>
      </c>
      <c r="B78" s="162"/>
      <c r="C78" s="162"/>
      <c r="D78" s="162"/>
      <c r="E78" s="213"/>
      <c r="F78" s="162"/>
      <c r="G78" s="162"/>
      <c r="H78" s="162"/>
      <c r="I78" s="213"/>
      <c r="J78" s="162"/>
      <c r="K78" s="162"/>
      <c r="L78" s="162"/>
      <c r="M78" s="213"/>
      <c r="N78" s="162"/>
      <c r="O78" s="162"/>
      <c r="P78" s="162"/>
      <c r="Q78" s="213"/>
      <c r="R78" s="202">
        <f t="shared" si="15"/>
        <v>0</v>
      </c>
      <c r="S78" s="169">
        <f t="shared" si="17"/>
        <v>0</v>
      </c>
      <c r="T78" s="200"/>
      <c r="U78" s="200"/>
      <c r="V78" s="200"/>
      <c r="W78" s="200"/>
      <c r="X78" s="200"/>
      <c r="Y78" s="201"/>
      <c r="Z78" s="164"/>
      <c r="AA78" s="164"/>
      <c r="AB78" s="164"/>
      <c r="AC78" s="164"/>
      <c r="AD78" s="164"/>
      <c r="AE78" s="164"/>
      <c r="AG78" s="162" t="s">
        <v>103</v>
      </c>
      <c r="AH78" s="162"/>
      <c r="AI78" s="162"/>
      <c r="AJ78" s="162"/>
      <c r="AK78" s="213"/>
      <c r="AL78" s="162"/>
      <c r="AM78" s="162"/>
      <c r="AN78" s="162"/>
      <c r="AO78" s="213"/>
      <c r="AP78" s="162"/>
      <c r="AQ78" s="162"/>
      <c r="AR78" s="162"/>
      <c r="AS78" s="213"/>
      <c r="AT78" s="162"/>
      <c r="AU78" s="162"/>
      <c r="AV78" s="162"/>
      <c r="AW78" s="213"/>
      <c r="AX78" s="202">
        <f t="shared" si="16"/>
        <v>0</v>
      </c>
      <c r="AY78" s="169">
        <f t="shared" si="18"/>
        <v>0</v>
      </c>
      <c r="AZ78" s="164"/>
      <c r="BA78" s="164"/>
      <c r="BB78" s="164"/>
      <c r="BC78" s="164"/>
      <c r="BD78" s="164"/>
      <c r="BE78" s="164"/>
      <c r="BF78" s="164"/>
      <c r="BG78" s="164"/>
      <c r="BH78" s="164"/>
      <c r="BI78" s="164"/>
      <c r="BJ78" s="164"/>
      <c r="BK78" s="164"/>
    </row>
    <row r="79" spans="1:63" ht="15">
      <c r="A79" s="162" t="s">
        <v>104</v>
      </c>
      <c r="B79" s="162"/>
      <c r="C79" s="162"/>
      <c r="D79" s="162"/>
      <c r="E79" s="213"/>
      <c r="F79" s="162"/>
      <c r="G79" s="162"/>
      <c r="H79" s="162"/>
      <c r="I79" s="213"/>
      <c r="J79" s="162"/>
      <c r="K79" s="162"/>
      <c r="L79" s="162"/>
      <c r="M79" s="213"/>
      <c r="N79" s="162"/>
      <c r="O79" s="162"/>
      <c r="P79" s="162"/>
      <c r="Q79" s="213"/>
      <c r="R79" s="202">
        <f t="shared" si="15"/>
        <v>0</v>
      </c>
      <c r="S79" s="169">
        <f t="shared" si="17"/>
        <v>0</v>
      </c>
      <c r="T79" s="200"/>
      <c r="U79" s="200"/>
      <c r="V79" s="200"/>
      <c r="W79" s="200"/>
      <c r="X79" s="200"/>
      <c r="Y79" s="201"/>
      <c r="Z79" s="164"/>
      <c r="AA79" s="164"/>
      <c r="AB79" s="164"/>
      <c r="AC79" s="164"/>
      <c r="AD79" s="164"/>
      <c r="AE79" s="164"/>
      <c r="AG79" s="162" t="s">
        <v>104</v>
      </c>
      <c r="AH79" s="162"/>
      <c r="AI79" s="162"/>
      <c r="AJ79" s="162"/>
      <c r="AK79" s="213"/>
      <c r="AL79" s="162"/>
      <c r="AM79" s="162"/>
      <c r="AN79" s="162"/>
      <c r="AO79" s="213"/>
      <c r="AP79" s="162"/>
      <c r="AQ79" s="162"/>
      <c r="AR79" s="162"/>
      <c r="AS79" s="213"/>
      <c r="AT79" s="162"/>
      <c r="AU79" s="162"/>
      <c r="AV79" s="162"/>
      <c r="AW79" s="213"/>
      <c r="AX79" s="202">
        <f t="shared" si="16"/>
        <v>0</v>
      </c>
      <c r="AY79" s="169">
        <f t="shared" si="18"/>
        <v>0</v>
      </c>
      <c r="AZ79" s="164"/>
      <c r="BA79" s="164"/>
      <c r="BB79" s="164"/>
      <c r="BC79" s="164"/>
      <c r="BD79" s="164"/>
      <c r="BE79" s="164"/>
      <c r="BF79" s="164"/>
      <c r="BG79" s="164"/>
      <c r="BH79" s="164"/>
      <c r="BI79" s="164"/>
      <c r="BJ79" s="164"/>
      <c r="BK79" s="164"/>
    </row>
    <row r="80" spans="1:63" ht="15">
      <c r="A80" s="162" t="s">
        <v>105</v>
      </c>
      <c r="B80" s="162"/>
      <c r="C80" s="162"/>
      <c r="D80" s="162"/>
      <c r="E80" s="213"/>
      <c r="F80" s="162"/>
      <c r="G80" s="162"/>
      <c r="H80" s="162"/>
      <c r="I80" s="213"/>
      <c r="J80" s="162"/>
      <c r="K80" s="162"/>
      <c r="L80" s="162"/>
      <c r="M80" s="213"/>
      <c r="N80" s="162"/>
      <c r="O80" s="162"/>
      <c r="P80" s="162"/>
      <c r="Q80" s="213"/>
      <c r="R80" s="202">
        <f t="shared" si="15"/>
        <v>0</v>
      </c>
      <c r="S80" s="169">
        <f t="shared" si="17"/>
        <v>0</v>
      </c>
      <c r="T80" s="200"/>
      <c r="U80" s="200"/>
      <c r="V80" s="200"/>
      <c r="W80" s="200"/>
      <c r="X80" s="200"/>
      <c r="Y80" s="201"/>
      <c r="Z80" s="164"/>
      <c r="AA80" s="164"/>
      <c r="AB80" s="164"/>
      <c r="AC80" s="164"/>
      <c r="AD80" s="164"/>
      <c r="AE80" s="164"/>
      <c r="AG80" s="162" t="s">
        <v>105</v>
      </c>
      <c r="AH80" s="162"/>
      <c r="AI80" s="162"/>
      <c r="AJ80" s="162"/>
      <c r="AK80" s="213"/>
      <c r="AL80" s="162"/>
      <c r="AM80" s="162"/>
      <c r="AN80" s="162"/>
      <c r="AO80" s="213"/>
      <c r="AP80" s="162"/>
      <c r="AQ80" s="162"/>
      <c r="AR80" s="162"/>
      <c r="AS80" s="213"/>
      <c r="AT80" s="162"/>
      <c r="AU80" s="162"/>
      <c r="AV80" s="162"/>
      <c r="AW80" s="213"/>
      <c r="AX80" s="202">
        <f t="shared" si="16"/>
        <v>0</v>
      </c>
      <c r="AY80" s="169">
        <f t="shared" si="18"/>
        <v>0</v>
      </c>
      <c r="AZ80" s="164"/>
      <c r="BA80" s="164"/>
      <c r="BB80" s="164"/>
      <c r="BC80" s="164"/>
      <c r="BD80" s="164"/>
      <c r="BE80" s="164"/>
      <c r="BF80" s="164"/>
      <c r="BG80" s="164"/>
      <c r="BH80" s="164"/>
      <c r="BI80" s="164"/>
      <c r="BJ80" s="164"/>
      <c r="BK80" s="164"/>
    </row>
    <row r="81" spans="1:63" ht="15">
      <c r="A81" s="162" t="s">
        <v>106</v>
      </c>
      <c r="B81" s="162"/>
      <c r="C81" s="162"/>
      <c r="D81" s="162"/>
      <c r="E81" s="213"/>
      <c r="F81" s="162"/>
      <c r="G81" s="162"/>
      <c r="H81" s="162"/>
      <c r="I81" s="213"/>
      <c r="J81" s="162"/>
      <c r="K81" s="162"/>
      <c r="L81" s="162"/>
      <c r="M81" s="213"/>
      <c r="N81" s="162"/>
      <c r="O81" s="162"/>
      <c r="P81" s="162"/>
      <c r="Q81" s="213"/>
      <c r="R81" s="202">
        <f t="shared" si="15"/>
        <v>0</v>
      </c>
      <c r="S81" s="169">
        <f t="shared" si="17"/>
        <v>0</v>
      </c>
      <c r="T81" s="200"/>
      <c r="U81" s="200"/>
      <c r="V81" s="200"/>
      <c r="W81" s="200"/>
      <c r="X81" s="200"/>
      <c r="Y81" s="201"/>
      <c r="Z81" s="164"/>
      <c r="AA81" s="164"/>
      <c r="AB81" s="164"/>
      <c r="AC81" s="164"/>
      <c r="AD81" s="164"/>
      <c r="AE81" s="164"/>
      <c r="AG81" s="162" t="s">
        <v>106</v>
      </c>
      <c r="AH81" s="162"/>
      <c r="AI81" s="162"/>
      <c r="AJ81" s="162"/>
      <c r="AK81" s="213"/>
      <c r="AL81" s="162"/>
      <c r="AM81" s="162"/>
      <c r="AN81" s="162"/>
      <c r="AO81" s="213"/>
      <c r="AP81" s="162"/>
      <c r="AQ81" s="162"/>
      <c r="AR81" s="162"/>
      <c r="AS81" s="213"/>
      <c r="AT81" s="162"/>
      <c r="AU81" s="162"/>
      <c r="AV81" s="162"/>
      <c r="AW81" s="213"/>
      <c r="AX81" s="202">
        <f t="shared" si="16"/>
        <v>0</v>
      </c>
      <c r="AY81" s="169">
        <f t="shared" si="18"/>
        <v>0</v>
      </c>
      <c r="AZ81" s="164"/>
      <c r="BA81" s="164"/>
      <c r="BB81" s="164"/>
      <c r="BC81" s="164"/>
      <c r="BD81" s="164"/>
      <c r="BE81" s="164"/>
      <c r="BF81" s="164"/>
      <c r="BG81" s="164"/>
      <c r="BH81" s="164"/>
      <c r="BI81" s="164"/>
      <c r="BJ81" s="164"/>
      <c r="BK81" s="164"/>
    </row>
    <row r="82" spans="1:63" ht="15">
      <c r="A82" s="162" t="s">
        <v>107</v>
      </c>
      <c r="B82" s="162"/>
      <c r="C82" s="162"/>
      <c r="D82" s="162"/>
      <c r="E82" s="213"/>
      <c r="F82" s="162"/>
      <c r="G82" s="162"/>
      <c r="H82" s="162"/>
      <c r="I82" s="213"/>
      <c r="J82" s="162"/>
      <c r="K82" s="162"/>
      <c r="L82" s="162"/>
      <c r="M82" s="213"/>
      <c r="N82" s="162"/>
      <c r="O82" s="162"/>
      <c r="P82" s="162"/>
      <c r="Q82" s="213"/>
      <c r="R82" s="202">
        <f t="shared" si="15"/>
        <v>0</v>
      </c>
      <c r="S82" s="169">
        <f t="shared" si="17"/>
        <v>0</v>
      </c>
      <c r="T82" s="200"/>
      <c r="U82" s="200"/>
      <c r="V82" s="200"/>
      <c r="W82" s="200"/>
      <c r="X82" s="200"/>
      <c r="Y82" s="201"/>
      <c r="Z82" s="164"/>
      <c r="AA82" s="164"/>
      <c r="AB82" s="164"/>
      <c r="AC82" s="164"/>
      <c r="AD82" s="164"/>
      <c r="AE82" s="164"/>
      <c r="AG82" s="162" t="s">
        <v>107</v>
      </c>
      <c r="AH82" s="162"/>
      <c r="AI82" s="162"/>
      <c r="AJ82" s="162"/>
      <c r="AK82" s="213"/>
      <c r="AL82" s="162"/>
      <c r="AM82" s="162"/>
      <c r="AN82" s="162"/>
      <c r="AO82" s="213"/>
      <c r="AP82" s="162"/>
      <c r="AQ82" s="162"/>
      <c r="AR82" s="162"/>
      <c r="AS82" s="213"/>
      <c r="AT82" s="162"/>
      <c r="AU82" s="162"/>
      <c r="AV82" s="162"/>
      <c r="AW82" s="213"/>
      <c r="AX82" s="202">
        <f t="shared" si="16"/>
        <v>0</v>
      </c>
      <c r="AY82" s="169">
        <f t="shared" si="18"/>
        <v>0</v>
      </c>
      <c r="AZ82" s="164"/>
      <c r="BA82" s="164"/>
      <c r="BB82" s="164"/>
      <c r="BC82" s="164"/>
      <c r="BD82" s="164"/>
      <c r="BE82" s="164"/>
      <c r="BF82" s="164"/>
      <c r="BG82" s="164"/>
      <c r="BH82" s="164"/>
      <c r="BI82" s="164"/>
      <c r="BJ82" s="164"/>
      <c r="BK82" s="164"/>
    </row>
    <row r="83" spans="1:63" ht="15">
      <c r="A83" s="162" t="s">
        <v>108</v>
      </c>
      <c r="B83" s="162"/>
      <c r="C83" s="162"/>
      <c r="D83" s="162"/>
      <c r="E83" s="213"/>
      <c r="F83" s="162"/>
      <c r="G83" s="162"/>
      <c r="H83" s="162"/>
      <c r="I83" s="213"/>
      <c r="J83" s="162"/>
      <c r="K83" s="162"/>
      <c r="L83" s="162"/>
      <c r="M83" s="213"/>
      <c r="N83" s="162"/>
      <c r="O83" s="162"/>
      <c r="P83" s="162"/>
      <c r="Q83" s="213"/>
      <c r="R83" s="202">
        <f t="shared" si="15"/>
        <v>0</v>
      </c>
      <c r="S83" s="169">
        <f t="shared" si="17"/>
        <v>0</v>
      </c>
      <c r="T83" s="200"/>
      <c r="U83" s="200"/>
      <c r="V83" s="200"/>
      <c r="W83" s="200"/>
      <c r="X83" s="200"/>
      <c r="Y83" s="201"/>
      <c r="Z83" s="164"/>
      <c r="AA83" s="164"/>
      <c r="AB83" s="164"/>
      <c r="AC83" s="164"/>
      <c r="AD83" s="164"/>
      <c r="AE83" s="164"/>
      <c r="AG83" s="162" t="s">
        <v>108</v>
      </c>
      <c r="AH83" s="162"/>
      <c r="AI83" s="162"/>
      <c r="AJ83" s="162"/>
      <c r="AK83" s="213"/>
      <c r="AL83" s="162"/>
      <c r="AM83" s="162"/>
      <c r="AN83" s="162"/>
      <c r="AO83" s="213"/>
      <c r="AP83" s="162"/>
      <c r="AQ83" s="162"/>
      <c r="AR83" s="162"/>
      <c r="AS83" s="213"/>
      <c r="AT83" s="162"/>
      <c r="AU83" s="162"/>
      <c r="AV83" s="162"/>
      <c r="AW83" s="213"/>
      <c r="AX83" s="202">
        <f t="shared" si="16"/>
        <v>0</v>
      </c>
      <c r="AY83" s="169">
        <f t="shared" si="18"/>
        <v>0</v>
      </c>
      <c r="AZ83" s="164"/>
      <c r="BA83" s="164"/>
      <c r="BB83" s="164"/>
      <c r="BC83" s="164"/>
      <c r="BD83" s="164"/>
      <c r="BE83" s="164"/>
      <c r="BF83" s="164"/>
      <c r="BG83" s="164"/>
      <c r="BH83" s="164"/>
      <c r="BI83" s="164"/>
      <c r="BJ83" s="164"/>
      <c r="BK83" s="164"/>
    </row>
    <row r="84" spans="1:63" ht="15">
      <c r="A84" s="162" t="s">
        <v>109</v>
      </c>
      <c r="B84" s="162"/>
      <c r="C84" s="162"/>
      <c r="D84" s="162"/>
      <c r="E84" s="213"/>
      <c r="F84" s="162"/>
      <c r="G84" s="162"/>
      <c r="H84" s="162"/>
      <c r="I84" s="213"/>
      <c r="J84" s="162"/>
      <c r="K84" s="162"/>
      <c r="L84" s="162"/>
      <c r="M84" s="213"/>
      <c r="N84" s="162"/>
      <c r="O84" s="162"/>
      <c r="P84" s="162"/>
      <c r="Q84" s="213"/>
      <c r="R84" s="202">
        <f t="shared" si="15"/>
        <v>0</v>
      </c>
      <c r="S84" s="169">
        <f t="shared" si="17"/>
        <v>0</v>
      </c>
      <c r="T84" s="200"/>
      <c r="U84" s="200"/>
      <c r="V84" s="200"/>
      <c r="W84" s="200"/>
      <c r="X84" s="200"/>
      <c r="Y84" s="201"/>
      <c r="Z84" s="164"/>
      <c r="AA84" s="164"/>
      <c r="AB84" s="164"/>
      <c r="AC84" s="164"/>
      <c r="AD84" s="164"/>
      <c r="AE84" s="164"/>
      <c r="AG84" s="162" t="s">
        <v>109</v>
      </c>
      <c r="AH84" s="162"/>
      <c r="AI84" s="162"/>
      <c r="AJ84" s="162"/>
      <c r="AK84" s="213"/>
      <c r="AL84" s="162"/>
      <c r="AM84" s="162"/>
      <c r="AN84" s="162"/>
      <c r="AO84" s="213"/>
      <c r="AP84" s="162"/>
      <c r="AQ84" s="162"/>
      <c r="AR84" s="162"/>
      <c r="AS84" s="213"/>
      <c r="AT84" s="162"/>
      <c r="AU84" s="162"/>
      <c r="AV84" s="162"/>
      <c r="AW84" s="213"/>
      <c r="AX84" s="202">
        <f t="shared" si="16"/>
        <v>0</v>
      </c>
      <c r="AY84" s="169">
        <f t="shared" si="18"/>
        <v>0</v>
      </c>
      <c r="AZ84" s="164"/>
      <c r="BA84" s="164"/>
      <c r="BB84" s="164"/>
      <c r="BC84" s="164"/>
      <c r="BD84" s="164"/>
      <c r="BE84" s="164"/>
      <c r="BF84" s="164"/>
      <c r="BG84" s="164"/>
      <c r="BH84" s="164"/>
      <c r="BI84" s="164"/>
      <c r="BJ84" s="164"/>
      <c r="BK84" s="164"/>
    </row>
    <row r="85" spans="1:63" ht="15">
      <c r="A85" s="162" t="s">
        <v>110</v>
      </c>
      <c r="B85" s="162"/>
      <c r="C85" s="162"/>
      <c r="D85" s="162"/>
      <c r="E85" s="213"/>
      <c r="F85" s="162"/>
      <c r="G85" s="162"/>
      <c r="H85" s="162"/>
      <c r="I85" s="213"/>
      <c r="J85" s="162"/>
      <c r="K85" s="162"/>
      <c r="L85" s="162"/>
      <c r="M85" s="213"/>
      <c r="N85" s="162"/>
      <c r="O85" s="162"/>
      <c r="P85" s="162"/>
      <c r="Q85" s="213"/>
      <c r="R85" s="202">
        <f t="shared" si="15"/>
        <v>0</v>
      </c>
      <c r="S85" s="169">
        <f t="shared" si="17"/>
        <v>0</v>
      </c>
      <c r="T85" s="200"/>
      <c r="U85" s="200"/>
      <c r="V85" s="200"/>
      <c r="W85" s="200"/>
      <c r="X85" s="200"/>
      <c r="Y85" s="201"/>
      <c r="Z85" s="164"/>
      <c r="AA85" s="164"/>
      <c r="AB85" s="164"/>
      <c r="AC85" s="164"/>
      <c r="AD85" s="164"/>
      <c r="AE85" s="164"/>
      <c r="AG85" s="162" t="s">
        <v>110</v>
      </c>
      <c r="AH85" s="162"/>
      <c r="AI85" s="162"/>
      <c r="AJ85" s="162"/>
      <c r="AK85" s="213"/>
      <c r="AL85" s="162"/>
      <c r="AM85" s="162"/>
      <c r="AN85" s="162"/>
      <c r="AO85" s="213"/>
      <c r="AP85" s="162"/>
      <c r="AQ85" s="162"/>
      <c r="AR85" s="162"/>
      <c r="AS85" s="213"/>
      <c r="AT85" s="162"/>
      <c r="AU85" s="162"/>
      <c r="AV85" s="162"/>
      <c r="AW85" s="213"/>
      <c r="AX85" s="202">
        <f t="shared" si="16"/>
        <v>0</v>
      </c>
      <c r="AY85" s="169">
        <f t="shared" si="18"/>
        <v>0</v>
      </c>
      <c r="AZ85" s="164"/>
      <c r="BA85" s="164"/>
      <c r="BB85" s="164"/>
      <c r="BC85" s="164"/>
      <c r="BD85" s="164"/>
      <c r="BE85" s="164"/>
      <c r="BF85" s="164"/>
      <c r="BG85" s="164"/>
      <c r="BH85" s="164"/>
      <c r="BI85" s="164"/>
      <c r="BJ85" s="164"/>
      <c r="BK85" s="164"/>
    </row>
    <row r="86" spans="1:63" ht="15">
      <c r="A86" s="162" t="s">
        <v>111</v>
      </c>
      <c r="B86" s="162"/>
      <c r="C86" s="162"/>
      <c r="D86" s="162"/>
      <c r="E86" s="213"/>
      <c r="F86" s="162"/>
      <c r="G86" s="162"/>
      <c r="H86" s="162"/>
      <c r="I86" s="213"/>
      <c r="J86" s="162"/>
      <c r="K86" s="162"/>
      <c r="L86" s="162"/>
      <c r="M86" s="213"/>
      <c r="N86" s="162"/>
      <c r="O86" s="162"/>
      <c r="P86" s="162"/>
      <c r="Q86" s="213"/>
      <c r="R86" s="202">
        <f t="shared" si="15"/>
        <v>0</v>
      </c>
      <c r="S86" s="169">
        <f t="shared" si="17"/>
        <v>0</v>
      </c>
      <c r="T86" s="200"/>
      <c r="U86" s="200"/>
      <c r="V86" s="200"/>
      <c r="W86" s="200"/>
      <c r="X86" s="200"/>
      <c r="Y86" s="201"/>
      <c r="Z86" s="164"/>
      <c r="AA86" s="164"/>
      <c r="AB86" s="164"/>
      <c r="AC86" s="164"/>
      <c r="AD86" s="164"/>
      <c r="AE86" s="164"/>
      <c r="AG86" s="162" t="s">
        <v>111</v>
      </c>
      <c r="AH86" s="162"/>
      <c r="AI86" s="162"/>
      <c r="AJ86" s="162"/>
      <c r="AK86" s="213"/>
      <c r="AL86" s="162"/>
      <c r="AM86" s="162"/>
      <c r="AN86" s="162"/>
      <c r="AO86" s="213"/>
      <c r="AP86" s="162"/>
      <c r="AQ86" s="162"/>
      <c r="AR86" s="162"/>
      <c r="AS86" s="213"/>
      <c r="AT86" s="162"/>
      <c r="AU86" s="162"/>
      <c r="AV86" s="162"/>
      <c r="AW86" s="213"/>
      <c r="AX86" s="202">
        <f t="shared" si="16"/>
        <v>0</v>
      </c>
      <c r="AY86" s="169">
        <f t="shared" si="18"/>
        <v>0</v>
      </c>
      <c r="AZ86" s="164"/>
      <c r="BA86" s="164"/>
      <c r="BB86" s="164"/>
      <c r="BC86" s="164"/>
      <c r="BD86" s="164"/>
      <c r="BE86" s="164"/>
      <c r="BF86" s="164"/>
      <c r="BG86" s="164"/>
      <c r="BH86" s="164"/>
      <c r="BI86" s="164"/>
      <c r="BJ86" s="164"/>
      <c r="BK86" s="164"/>
    </row>
    <row r="87" spans="1:63" ht="15">
      <c r="A87" s="162" t="s">
        <v>112</v>
      </c>
      <c r="B87" s="162"/>
      <c r="C87" s="162"/>
      <c r="D87" s="162"/>
      <c r="E87" s="213"/>
      <c r="F87" s="162"/>
      <c r="G87" s="162"/>
      <c r="H87" s="162"/>
      <c r="I87" s="213"/>
      <c r="J87" s="162"/>
      <c r="K87" s="162"/>
      <c r="L87" s="162"/>
      <c r="M87" s="213"/>
      <c r="N87" s="162"/>
      <c r="O87" s="162"/>
      <c r="P87" s="162"/>
      <c r="Q87" s="213"/>
      <c r="R87" s="202">
        <f t="shared" si="15"/>
        <v>0</v>
      </c>
      <c r="S87" s="169">
        <f t="shared" si="17"/>
        <v>0</v>
      </c>
      <c r="T87" s="200"/>
      <c r="U87" s="200"/>
      <c r="V87" s="200"/>
      <c r="W87" s="200"/>
      <c r="X87" s="200"/>
      <c r="Y87" s="201"/>
      <c r="Z87" s="164"/>
      <c r="AA87" s="164"/>
      <c r="AB87" s="164"/>
      <c r="AC87" s="164"/>
      <c r="AD87" s="164"/>
      <c r="AE87" s="164"/>
      <c r="AG87" s="162" t="s">
        <v>112</v>
      </c>
      <c r="AH87" s="162"/>
      <c r="AI87" s="162"/>
      <c r="AJ87" s="162"/>
      <c r="AK87" s="213"/>
      <c r="AL87" s="162"/>
      <c r="AM87" s="162"/>
      <c r="AN87" s="162"/>
      <c r="AO87" s="213"/>
      <c r="AP87" s="162"/>
      <c r="AQ87" s="162"/>
      <c r="AR87" s="162"/>
      <c r="AS87" s="213"/>
      <c r="AT87" s="162"/>
      <c r="AU87" s="162"/>
      <c r="AV87" s="162"/>
      <c r="AW87" s="213"/>
      <c r="AX87" s="202">
        <f t="shared" si="16"/>
        <v>0</v>
      </c>
      <c r="AY87" s="169">
        <f t="shared" si="18"/>
        <v>0</v>
      </c>
      <c r="AZ87" s="164"/>
      <c r="BA87" s="164"/>
      <c r="BB87" s="164"/>
      <c r="BC87" s="164"/>
      <c r="BD87" s="164"/>
      <c r="BE87" s="164"/>
      <c r="BF87" s="164"/>
      <c r="BG87" s="164"/>
      <c r="BH87" s="164"/>
      <c r="BI87" s="164"/>
      <c r="BJ87" s="164"/>
      <c r="BK87" s="164"/>
    </row>
    <row r="88" spans="1:63" ht="15">
      <c r="A88" s="166" t="s">
        <v>113</v>
      </c>
      <c r="B88" s="163">
        <f aca="true" t="shared" si="19" ref="B88:AE88">SUM(B67:B87)</f>
        <v>0</v>
      </c>
      <c r="C88" s="163">
        <f t="shared" si="19"/>
        <v>0</v>
      </c>
      <c r="D88" s="163">
        <f t="shared" si="19"/>
        <v>0</v>
      </c>
      <c r="E88" s="214">
        <f t="shared" si="19"/>
        <v>0</v>
      </c>
      <c r="F88" s="163">
        <f t="shared" si="19"/>
        <v>0</v>
      </c>
      <c r="G88" s="163">
        <f t="shared" si="19"/>
        <v>0</v>
      </c>
      <c r="H88" s="163">
        <f t="shared" si="19"/>
        <v>0</v>
      </c>
      <c r="I88" s="214">
        <f t="shared" si="19"/>
        <v>0</v>
      </c>
      <c r="J88" s="163">
        <f t="shared" si="19"/>
        <v>0</v>
      </c>
      <c r="K88" s="163">
        <f t="shared" si="19"/>
        <v>0</v>
      </c>
      <c r="L88" s="163">
        <f t="shared" si="19"/>
        <v>0</v>
      </c>
      <c r="M88" s="214">
        <f t="shared" si="19"/>
        <v>0</v>
      </c>
      <c r="N88" s="163">
        <f t="shared" si="19"/>
        <v>0</v>
      </c>
      <c r="O88" s="163">
        <f t="shared" si="19"/>
        <v>0</v>
      </c>
      <c r="P88" s="163">
        <f t="shared" si="19"/>
        <v>0</v>
      </c>
      <c r="Q88" s="214">
        <f t="shared" si="19"/>
        <v>0</v>
      </c>
      <c r="R88" s="163">
        <f t="shared" si="19"/>
        <v>0</v>
      </c>
      <c r="S88" s="169">
        <f t="shared" si="19"/>
        <v>0</v>
      </c>
      <c r="T88" s="163">
        <f t="shared" si="19"/>
        <v>0</v>
      </c>
      <c r="U88" s="163">
        <f t="shared" si="19"/>
        <v>0</v>
      </c>
      <c r="V88" s="163">
        <f t="shared" si="19"/>
        <v>0</v>
      </c>
      <c r="W88" s="163">
        <f t="shared" si="19"/>
        <v>0</v>
      </c>
      <c r="X88" s="163">
        <f t="shared" si="19"/>
        <v>0</v>
      </c>
      <c r="Y88" s="163">
        <f t="shared" si="19"/>
        <v>0</v>
      </c>
      <c r="Z88" s="163">
        <f t="shared" si="19"/>
        <v>0</v>
      </c>
      <c r="AA88" s="163">
        <f t="shared" si="19"/>
        <v>0</v>
      </c>
      <c r="AB88" s="163">
        <f t="shared" si="19"/>
        <v>0</v>
      </c>
      <c r="AC88" s="163">
        <f t="shared" si="19"/>
        <v>0</v>
      </c>
      <c r="AD88" s="163">
        <f t="shared" si="19"/>
        <v>0</v>
      </c>
      <c r="AE88" s="163">
        <f t="shared" si="19"/>
        <v>0</v>
      </c>
      <c r="AG88" s="166" t="s">
        <v>113</v>
      </c>
      <c r="AH88" s="163">
        <f aca="true" t="shared" si="20" ref="AH88:BK88">SUM(AH67:AH87)</f>
        <v>0</v>
      </c>
      <c r="AI88" s="163">
        <f t="shared" si="20"/>
        <v>0</v>
      </c>
      <c r="AJ88" s="163">
        <f t="shared" si="20"/>
        <v>0</v>
      </c>
      <c r="AK88" s="214">
        <f t="shared" si="20"/>
        <v>0</v>
      </c>
      <c r="AL88" s="163">
        <f t="shared" si="20"/>
        <v>0</v>
      </c>
      <c r="AM88" s="163">
        <f t="shared" si="20"/>
        <v>0</v>
      </c>
      <c r="AN88" s="163">
        <f t="shared" si="20"/>
        <v>0</v>
      </c>
      <c r="AO88" s="214">
        <f t="shared" si="20"/>
        <v>0</v>
      </c>
      <c r="AP88" s="163">
        <f t="shared" si="20"/>
        <v>0</v>
      </c>
      <c r="AQ88" s="163">
        <f t="shared" si="20"/>
        <v>0</v>
      </c>
      <c r="AR88" s="163">
        <f t="shared" si="20"/>
        <v>0</v>
      </c>
      <c r="AS88" s="214">
        <f t="shared" si="20"/>
        <v>0</v>
      </c>
      <c r="AT88" s="163">
        <f t="shared" si="20"/>
        <v>0</v>
      </c>
      <c r="AU88" s="163">
        <f t="shared" si="20"/>
        <v>0</v>
      </c>
      <c r="AV88" s="163">
        <f t="shared" si="20"/>
        <v>0</v>
      </c>
      <c r="AW88" s="214">
        <f t="shared" si="20"/>
        <v>0</v>
      </c>
      <c r="AX88" s="203">
        <f t="shared" si="20"/>
        <v>0</v>
      </c>
      <c r="AY88" s="170">
        <f t="shared" si="20"/>
        <v>0</v>
      </c>
      <c r="AZ88" s="163">
        <f t="shared" si="20"/>
        <v>0</v>
      </c>
      <c r="BA88" s="163">
        <f t="shared" si="20"/>
        <v>0</v>
      </c>
      <c r="BB88" s="163">
        <f t="shared" si="20"/>
        <v>0</v>
      </c>
      <c r="BC88" s="163">
        <f t="shared" si="20"/>
        <v>0</v>
      </c>
      <c r="BD88" s="163">
        <f t="shared" si="20"/>
        <v>0</v>
      </c>
      <c r="BE88" s="163">
        <f t="shared" si="20"/>
        <v>0</v>
      </c>
      <c r="BF88" s="163">
        <f t="shared" si="20"/>
        <v>0</v>
      </c>
      <c r="BG88" s="163">
        <f t="shared" si="20"/>
        <v>0</v>
      </c>
      <c r="BH88" s="163">
        <f t="shared" si="20"/>
        <v>0</v>
      </c>
      <c r="BI88" s="163">
        <f t="shared" si="20"/>
        <v>0</v>
      </c>
      <c r="BJ88" s="163">
        <f t="shared" si="20"/>
        <v>0</v>
      </c>
      <c r="BK88" s="163">
        <f t="shared" si="20"/>
        <v>0</v>
      </c>
    </row>
  </sheetData>
  <sheetProtection/>
  <mergeCells count="64">
    <mergeCell ref="AV65:AW65"/>
    <mergeCell ref="AX65:AY65"/>
    <mergeCell ref="AZ65:BE65"/>
    <mergeCell ref="BF65:BK65"/>
    <mergeCell ref="T65:Y65"/>
    <mergeCell ref="Z65:AE65"/>
    <mergeCell ref="AG65:AG66"/>
    <mergeCell ref="AJ65:AK65"/>
    <mergeCell ref="AN65:AO65"/>
    <mergeCell ref="AR65:AS65"/>
    <mergeCell ref="B34:BK34"/>
    <mergeCell ref="B35:BK35"/>
    <mergeCell ref="B62:BK62"/>
    <mergeCell ref="B63:BK63"/>
    <mergeCell ref="A65:A66"/>
    <mergeCell ref="D65:E65"/>
    <mergeCell ref="H65:I65"/>
    <mergeCell ref="L65:M65"/>
    <mergeCell ref="P65:Q65"/>
    <mergeCell ref="R65:S65"/>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AX37:AY37"/>
    <mergeCell ref="AZ37:BE37"/>
    <mergeCell ref="BF37:BK37"/>
    <mergeCell ref="AR9:AS9"/>
    <mergeCell ref="AV9:AW9"/>
    <mergeCell ref="BF9:BK9"/>
    <mergeCell ref="AZ9:BE9"/>
    <mergeCell ref="Z37:AE37"/>
    <mergeCell ref="AG37:AG38"/>
    <mergeCell ref="AJ37:AK37"/>
    <mergeCell ref="AN37:AO37"/>
    <mergeCell ref="AR37:AS37"/>
    <mergeCell ref="AV37:AW37"/>
    <mergeCell ref="AX9:AY9"/>
    <mergeCell ref="B7:BK7"/>
    <mergeCell ref="T9:Y9"/>
    <mergeCell ref="A37:A38"/>
    <mergeCell ref="D37:E37"/>
    <mergeCell ref="H37:I37"/>
    <mergeCell ref="L37:M37"/>
    <mergeCell ref="P37:Q37"/>
    <mergeCell ref="R37:S37"/>
    <mergeCell ref="T37:Y37"/>
  </mergeCells>
  <printOptions/>
  <pageMargins left="0.7" right="0.7" top="0.75" bottom="0.75" header="0.3" footer="0.3"/>
  <pageSetup fitToHeight="1" fitToWidth="1" horizontalDpi="600" verticalDpi="600" orientation="landscape" scale="17"/>
  <customProperties>
    <customPr name="_pios_id" r:id="rId1"/>
  </customProperties>
</worksheet>
</file>

<file path=xl/worksheets/sheet8.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5">
      <selection activeCell="B12" sqref="B12"/>
    </sheetView>
  </sheetViews>
  <sheetFormatPr defaultColWidth="10.8515625" defaultRowHeight="15"/>
  <cols>
    <col min="1" max="1" width="72.00390625" style="143" bestFit="1" customWidth="1"/>
    <col min="2" max="2" width="73.421875" style="143" customWidth="1"/>
    <col min="3" max="3" width="10.8515625" style="143" customWidth="1"/>
    <col min="4" max="4" width="31.140625" style="143" customWidth="1"/>
    <col min="5" max="5" width="70.140625" style="143" customWidth="1"/>
    <col min="6" max="6" width="17.28125" style="143" customWidth="1"/>
    <col min="7" max="8" width="21.8515625" style="143" customWidth="1"/>
    <col min="9" max="9" width="19.28125" style="143" customWidth="1"/>
    <col min="10" max="10" width="42.00390625" style="143" customWidth="1"/>
    <col min="11" max="16384" width="10.8515625" style="143" customWidth="1"/>
  </cols>
  <sheetData>
    <row r="1" spans="1:2" ht="25.5" customHeight="1">
      <c r="A1" s="582" t="s">
        <v>195</v>
      </c>
      <c r="B1" s="583"/>
    </row>
    <row r="2" spans="1:2" ht="25.5" customHeight="1">
      <c r="A2" s="584" t="s">
        <v>400</v>
      </c>
      <c r="B2" s="585"/>
    </row>
    <row r="3" spans="1:2" ht="15">
      <c r="A3" s="210" t="s">
        <v>324</v>
      </c>
      <c r="B3" s="145" t="s">
        <v>325</v>
      </c>
    </row>
    <row r="4" spans="1:2" ht="15">
      <c r="A4" s="211" t="s">
        <v>71</v>
      </c>
      <c r="B4" s="153" t="s">
        <v>357</v>
      </c>
    </row>
    <row r="5" spans="1:2" ht="105">
      <c r="A5" s="211" t="s">
        <v>67</v>
      </c>
      <c r="B5" s="215" t="s">
        <v>417</v>
      </c>
    </row>
    <row r="6" spans="1:2" s="144" customFormat="1" ht="15">
      <c r="A6" s="211" t="s">
        <v>0</v>
      </c>
      <c r="B6" s="586" t="s">
        <v>352</v>
      </c>
    </row>
    <row r="7" spans="1:2" s="144" customFormat="1" ht="15">
      <c r="A7" s="211" t="s">
        <v>77</v>
      </c>
      <c r="B7" s="587"/>
    </row>
    <row r="8" spans="1:2" s="144" customFormat="1" ht="15">
      <c r="A8" s="211" t="s">
        <v>73</v>
      </c>
      <c r="B8" s="587"/>
    </row>
    <row r="9" spans="1:2" s="144" customFormat="1" ht="15">
      <c r="A9" s="211" t="s">
        <v>333</v>
      </c>
      <c r="B9" s="588"/>
    </row>
    <row r="10" spans="1:2" s="144" customFormat="1" ht="30">
      <c r="A10" s="211" t="s">
        <v>293</v>
      </c>
      <c r="B10" s="146" t="s">
        <v>359</v>
      </c>
    </row>
    <row r="11" spans="1:2" s="144" customFormat="1" ht="45">
      <c r="A11" s="211" t="s">
        <v>1</v>
      </c>
      <c r="B11" s="146" t="s">
        <v>375</v>
      </c>
    </row>
    <row r="12" spans="1:2" s="144" customFormat="1" ht="60">
      <c r="A12" s="211" t="s">
        <v>15</v>
      </c>
      <c r="B12" s="147" t="s">
        <v>353</v>
      </c>
    </row>
    <row r="13" spans="1:2" s="144" customFormat="1" ht="30">
      <c r="A13" s="211" t="s">
        <v>331</v>
      </c>
      <c r="B13" s="147" t="s">
        <v>354</v>
      </c>
    </row>
    <row r="14" spans="1:2" s="144" customFormat="1" ht="45">
      <c r="A14" s="211" t="s">
        <v>332</v>
      </c>
      <c r="B14" s="147" t="s">
        <v>360</v>
      </c>
    </row>
    <row r="15" spans="1:2" ht="72" customHeight="1">
      <c r="A15" s="212" t="s">
        <v>329</v>
      </c>
      <c r="B15" s="148" t="s">
        <v>355</v>
      </c>
    </row>
    <row r="16" spans="1:2" ht="194.25">
      <c r="A16" s="212" t="s">
        <v>330</v>
      </c>
      <c r="B16" s="149" t="s">
        <v>356</v>
      </c>
    </row>
    <row r="17" spans="1:2" ht="25.5" customHeight="1">
      <c r="A17" s="584" t="s">
        <v>401</v>
      </c>
      <c r="B17" s="585"/>
    </row>
    <row r="18" spans="1:2" ht="15">
      <c r="A18" s="210" t="s">
        <v>324</v>
      </c>
      <c r="B18" s="145" t="s">
        <v>325</v>
      </c>
    </row>
    <row r="19" spans="1:2" ht="15">
      <c r="A19" s="211" t="s">
        <v>71</v>
      </c>
      <c r="B19" s="153" t="s">
        <v>357</v>
      </c>
    </row>
    <row r="20" spans="1:2" ht="105">
      <c r="A20" s="211" t="s">
        <v>67</v>
      </c>
      <c r="B20" s="152" t="s">
        <v>358</v>
      </c>
    </row>
    <row r="21" spans="1:2" ht="30">
      <c r="A21" s="211" t="s">
        <v>334</v>
      </c>
      <c r="B21" s="147" t="s">
        <v>335</v>
      </c>
    </row>
    <row r="22" spans="1:2" ht="45">
      <c r="A22" s="211" t="s">
        <v>327</v>
      </c>
      <c r="B22" s="147" t="s">
        <v>361</v>
      </c>
    </row>
    <row r="23" spans="1:2" ht="75">
      <c r="A23" s="211" t="s">
        <v>336</v>
      </c>
      <c r="B23" s="147" t="s">
        <v>337</v>
      </c>
    </row>
    <row r="24" spans="1:2" ht="30">
      <c r="A24" s="211" t="s">
        <v>326</v>
      </c>
      <c r="B24" s="150" t="s">
        <v>362</v>
      </c>
    </row>
    <row r="25" spans="1:2" ht="15">
      <c r="A25" s="211" t="s">
        <v>301</v>
      </c>
      <c r="B25" s="150" t="s">
        <v>406</v>
      </c>
    </row>
    <row r="26" spans="1:2" ht="45.75" customHeight="1">
      <c r="A26" s="211" t="s">
        <v>338</v>
      </c>
      <c r="B26" s="151" t="s">
        <v>371</v>
      </c>
    </row>
    <row r="27" spans="1:2" ht="75">
      <c r="A27" s="211" t="s">
        <v>279</v>
      </c>
      <c r="B27" s="151" t="s">
        <v>365</v>
      </c>
    </row>
    <row r="28" spans="1:2" ht="45">
      <c r="A28" s="211" t="s">
        <v>339</v>
      </c>
      <c r="B28" s="151" t="s">
        <v>340</v>
      </c>
    </row>
    <row r="29" spans="1:2" ht="45">
      <c r="A29" s="211" t="s">
        <v>364</v>
      </c>
      <c r="B29" s="151" t="s">
        <v>366</v>
      </c>
    </row>
    <row r="30" spans="1:2" ht="60">
      <c r="A30" s="211" t="s">
        <v>116</v>
      </c>
      <c r="B30" s="151" t="s">
        <v>367</v>
      </c>
    </row>
    <row r="31" spans="1:2" ht="144" customHeight="1">
      <c r="A31" s="211" t="s">
        <v>341</v>
      </c>
      <c r="B31" s="151" t="s">
        <v>368</v>
      </c>
    </row>
    <row r="32" spans="1:2" ht="30">
      <c r="A32" s="211" t="s">
        <v>342</v>
      </c>
      <c r="B32" s="151" t="s">
        <v>345</v>
      </c>
    </row>
    <row r="33" spans="1:2" ht="30">
      <c r="A33" s="211" t="s">
        <v>343</v>
      </c>
      <c r="B33" s="151" t="s">
        <v>344</v>
      </c>
    </row>
    <row r="34" spans="1:2" ht="30">
      <c r="A34" s="211" t="s">
        <v>322</v>
      </c>
      <c r="B34" s="151" t="s">
        <v>369</v>
      </c>
    </row>
    <row r="35" spans="1:2" ht="30">
      <c r="A35" s="211" t="s">
        <v>349</v>
      </c>
      <c r="B35" s="151" t="s">
        <v>346</v>
      </c>
    </row>
    <row r="36" spans="1:2" ht="75">
      <c r="A36" s="211" t="s">
        <v>407</v>
      </c>
      <c r="B36" s="151" t="s">
        <v>409</v>
      </c>
    </row>
    <row r="37" spans="1:2" ht="15">
      <c r="A37" s="211" t="s">
        <v>404</v>
      </c>
      <c r="B37" s="151" t="s">
        <v>411</v>
      </c>
    </row>
    <row r="38" spans="1:2" ht="30">
      <c r="A38" s="211" t="s">
        <v>410</v>
      </c>
      <c r="B38" s="151" t="s">
        <v>412</v>
      </c>
    </row>
    <row r="39" spans="1:2" ht="45">
      <c r="A39" s="211" t="s">
        <v>328</v>
      </c>
      <c r="B39" s="151" t="s">
        <v>347</v>
      </c>
    </row>
    <row r="40" spans="1:2" ht="28.5">
      <c r="A40" s="212" t="s">
        <v>299</v>
      </c>
      <c r="B40" s="151" t="s">
        <v>348</v>
      </c>
    </row>
    <row r="41" spans="1:2" ht="25.5" customHeight="1">
      <c r="A41" s="584" t="s">
        <v>350</v>
      </c>
      <c r="B41" s="585"/>
    </row>
    <row r="42" spans="1:2" ht="15">
      <c r="A42" s="582" t="s">
        <v>351</v>
      </c>
      <c r="B42" s="583"/>
    </row>
    <row r="43" spans="1:2" ht="72" customHeight="1">
      <c r="A43" s="580" t="s">
        <v>397</v>
      </c>
      <c r="B43" s="581"/>
    </row>
    <row r="44" spans="1:2" ht="30">
      <c r="A44" s="211" t="s">
        <v>364</v>
      </c>
      <c r="B44" s="151" t="s">
        <v>414</v>
      </c>
    </row>
    <row r="45" spans="1:2" ht="45">
      <c r="A45" s="212" t="s">
        <v>416</v>
      </c>
      <c r="B45" s="151" t="s">
        <v>415</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9"/>
  <customProperties>
    <customPr name="_pios_id" r:id="rId1"/>
  </customProperties>
</worksheet>
</file>

<file path=xl/worksheets/sheet9.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3"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9" customFormat="1" ht="15">
      <c r="A1" s="128" t="s">
        <v>114</v>
      </c>
      <c r="B1" s="128" t="s">
        <v>196</v>
      </c>
      <c r="C1" s="128" t="s">
        <v>115</v>
      </c>
      <c r="D1" s="128" t="s">
        <v>265</v>
      </c>
      <c r="E1" s="128" t="s">
        <v>116</v>
      </c>
      <c r="F1" s="128" t="s">
        <v>86</v>
      </c>
      <c r="G1" s="128" t="s">
        <v>291</v>
      </c>
      <c r="H1" s="128" t="s">
        <v>289</v>
      </c>
      <c r="I1" s="128" t="s">
        <v>301</v>
      </c>
    </row>
    <row r="2" spans="1:9" s="129" customFormat="1" ht="15">
      <c r="A2" s="130" t="s">
        <v>117</v>
      </c>
      <c r="B2" s="122" t="s">
        <v>197</v>
      </c>
      <c r="C2" s="130" t="s">
        <v>118</v>
      </c>
      <c r="D2" s="131" t="s">
        <v>267</v>
      </c>
      <c r="E2" s="124" t="s">
        <v>120</v>
      </c>
      <c r="F2" s="132" t="s">
        <v>280</v>
      </c>
      <c r="G2" s="133" t="s">
        <v>384</v>
      </c>
      <c r="H2" s="133" t="s">
        <v>303</v>
      </c>
      <c r="I2" s="134" t="s">
        <v>306</v>
      </c>
    </row>
    <row r="3" spans="1:9" ht="15">
      <c r="A3" s="130" t="s">
        <v>121</v>
      </c>
      <c r="B3" s="122" t="s">
        <v>198</v>
      </c>
      <c r="C3" s="130" t="s">
        <v>122</v>
      </c>
      <c r="D3" s="135" t="s">
        <v>119</v>
      </c>
      <c r="E3" s="124" t="s">
        <v>124</v>
      </c>
      <c r="F3" s="132" t="s">
        <v>281</v>
      </c>
      <c r="G3" s="133" t="s">
        <v>385</v>
      </c>
      <c r="H3" s="133" t="s">
        <v>304</v>
      </c>
      <c r="I3" s="134" t="s">
        <v>307</v>
      </c>
    </row>
    <row r="4" spans="1:9" ht="15">
      <c r="A4" s="130" t="s">
        <v>125</v>
      </c>
      <c r="B4" s="122" t="s">
        <v>199</v>
      </c>
      <c r="C4" s="130" t="s">
        <v>126</v>
      </c>
      <c r="D4" s="135" t="s">
        <v>123</v>
      </c>
      <c r="E4" s="124" t="s">
        <v>128</v>
      </c>
      <c r="F4" s="132" t="s">
        <v>282</v>
      </c>
      <c r="G4" s="133" t="s">
        <v>386</v>
      </c>
      <c r="H4" s="133" t="s">
        <v>393</v>
      </c>
      <c r="I4" s="134" t="s">
        <v>308</v>
      </c>
    </row>
    <row r="5" spans="1:9" ht="15">
      <c r="A5" s="130" t="s">
        <v>129</v>
      </c>
      <c r="B5" s="122" t="s">
        <v>200</v>
      </c>
      <c r="C5" s="130" t="s">
        <v>130</v>
      </c>
      <c r="D5" s="135" t="s">
        <v>127</v>
      </c>
      <c r="E5" s="124" t="s">
        <v>132</v>
      </c>
      <c r="F5" s="132" t="s">
        <v>283</v>
      </c>
      <c r="G5" s="133" t="s">
        <v>383</v>
      </c>
      <c r="H5" s="133" t="s">
        <v>394</v>
      </c>
      <c r="I5" s="134" t="s">
        <v>309</v>
      </c>
    </row>
    <row r="6" spans="1:9" ht="30">
      <c r="A6" s="130" t="s">
        <v>133</v>
      </c>
      <c r="B6" s="122" t="s">
        <v>201</v>
      </c>
      <c r="C6" s="130" t="s">
        <v>134</v>
      </c>
      <c r="D6" s="135" t="s">
        <v>131</v>
      </c>
      <c r="E6" s="124" t="s">
        <v>136</v>
      </c>
      <c r="G6" s="133" t="s">
        <v>302</v>
      </c>
      <c r="H6" s="133" t="s">
        <v>395</v>
      </c>
      <c r="I6" s="134" t="s">
        <v>310</v>
      </c>
    </row>
    <row r="7" spans="2:9" ht="30">
      <c r="B7" s="122" t="s">
        <v>202</v>
      </c>
      <c r="C7" s="130" t="s">
        <v>137</v>
      </c>
      <c r="D7" s="135" t="s">
        <v>135</v>
      </c>
      <c r="E7" s="132" t="s">
        <v>139</v>
      </c>
      <c r="G7" s="124" t="s">
        <v>392</v>
      </c>
      <c r="H7" s="133" t="s">
        <v>305</v>
      </c>
      <c r="I7" s="134" t="s">
        <v>311</v>
      </c>
    </row>
    <row r="8" spans="1:9" ht="30">
      <c r="A8" s="136"/>
      <c r="B8" s="122" t="s">
        <v>203</v>
      </c>
      <c r="C8" s="130" t="s">
        <v>140</v>
      </c>
      <c r="D8" s="135" t="s">
        <v>138</v>
      </c>
      <c r="E8" s="132" t="s">
        <v>142</v>
      </c>
      <c r="I8" s="132" t="s">
        <v>312</v>
      </c>
    </row>
    <row r="9" spans="1:9" ht="31.5" customHeight="1">
      <c r="A9" s="136"/>
      <c r="B9" s="122" t="s">
        <v>204</v>
      </c>
      <c r="C9" s="130" t="s">
        <v>143</v>
      </c>
      <c r="D9" s="135" t="s">
        <v>141</v>
      </c>
      <c r="E9" s="132" t="s">
        <v>145</v>
      </c>
      <c r="I9" s="132" t="s">
        <v>313</v>
      </c>
    </row>
    <row r="10" spans="1:9" ht="15">
      <c r="A10" s="136"/>
      <c r="B10" s="122" t="s">
        <v>205</v>
      </c>
      <c r="C10" s="130" t="s">
        <v>146</v>
      </c>
      <c r="D10" s="135" t="s">
        <v>144</v>
      </c>
      <c r="E10" s="132" t="s">
        <v>148</v>
      </c>
      <c r="I10" s="132" t="s">
        <v>314</v>
      </c>
    </row>
    <row r="11" spans="1:9" ht="15">
      <c r="A11" s="136"/>
      <c r="B11" s="122" t="s">
        <v>206</v>
      </c>
      <c r="C11" s="130" t="s">
        <v>149</v>
      </c>
      <c r="D11" s="135" t="s">
        <v>147</v>
      </c>
      <c r="E11" s="132" t="s">
        <v>151</v>
      </c>
      <c r="I11" s="132" t="s">
        <v>315</v>
      </c>
    </row>
    <row r="12" spans="1:9" ht="30">
      <c r="A12" s="136"/>
      <c r="B12" s="122" t="s">
        <v>207</v>
      </c>
      <c r="C12" s="130" t="s">
        <v>152</v>
      </c>
      <c r="D12" s="135" t="s">
        <v>150</v>
      </c>
      <c r="E12" s="132" t="s">
        <v>154</v>
      </c>
      <c r="I12" s="132" t="s">
        <v>316</v>
      </c>
    </row>
    <row r="13" spans="1:9" ht="15">
      <c r="A13" s="136"/>
      <c r="B13" s="137" t="s">
        <v>208</v>
      </c>
      <c r="D13" s="135" t="s">
        <v>153</v>
      </c>
      <c r="E13" s="132" t="s">
        <v>156</v>
      </c>
      <c r="I13" s="132" t="s">
        <v>317</v>
      </c>
    </row>
    <row r="14" spans="1:5" ht="15">
      <c r="A14" s="136"/>
      <c r="B14" s="122" t="s">
        <v>209</v>
      </c>
      <c r="C14" s="136"/>
      <c r="D14" s="135" t="s">
        <v>155</v>
      </c>
      <c r="E14" s="132" t="s">
        <v>158</v>
      </c>
    </row>
    <row r="15" spans="1:5" ht="15">
      <c r="A15" s="136"/>
      <c r="B15" s="122" t="s">
        <v>210</v>
      </c>
      <c r="C15" s="136"/>
      <c r="D15" s="135" t="s">
        <v>157</v>
      </c>
      <c r="E15" s="132" t="s">
        <v>276</v>
      </c>
    </row>
    <row r="16" spans="1:5" ht="15">
      <c r="A16" s="136"/>
      <c r="B16" s="122" t="s">
        <v>211</v>
      </c>
      <c r="C16" s="136"/>
      <c r="D16" s="135" t="s">
        <v>159</v>
      </c>
      <c r="E16" s="138"/>
    </row>
    <row r="17" spans="1:5" ht="15">
      <c r="A17" s="136"/>
      <c r="B17" s="122" t="s">
        <v>212</v>
      </c>
      <c r="C17" s="136"/>
      <c r="D17" s="135" t="s">
        <v>160</v>
      </c>
      <c r="E17" s="138"/>
    </row>
    <row r="18" spans="1:5" ht="15">
      <c r="A18" s="136"/>
      <c r="B18" s="122" t="s">
        <v>213</v>
      </c>
      <c r="C18" s="136"/>
      <c r="D18" s="135" t="s">
        <v>161</v>
      </c>
      <c r="E18" s="138"/>
    </row>
    <row r="19" spans="1:5" ht="15">
      <c r="A19" s="136"/>
      <c r="B19" s="122" t="s">
        <v>214</v>
      </c>
      <c r="C19" s="136"/>
      <c r="D19" s="135" t="s">
        <v>162</v>
      </c>
      <c r="E19" s="138"/>
    </row>
    <row r="20" spans="1:5" ht="15">
      <c r="A20" s="136"/>
      <c r="B20" s="122" t="s">
        <v>215</v>
      </c>
      <c r="C20" s="136"/>
      <c r="D20" s="135" t="s">
        <v>163</v>
      </c>
      <c r="E20" s="138"/>
    </row>
    <row r="21" spans="2:5" ht="15">
      <c r="B21" s="122" t="s">
        <v>216</v>
      </c>
      <c r="D21" s="135" t="s">
        <v>164</v>
      </c>
      <c r="E21" s="138"/>
    </row>
    <row r="22" spans="2:5" ht="15">
      <c r="B22" s="122" t="s">
        <v>217</v>
      </c>
      <c r="D22" s="135" t="s">
        <v>165</v>
      </c>
      <c r="E22" s="138"/>
    </row>
    <row r="23" spans="2:5" ht="15">
      <c r="B23" s="122" t="s">
        <v>218</v>
      </c>
      <c r="D23" s="135" t="s">
        <v>166</v>
      </c>
      <c r="E23" s="138"/>
    </row>
    <row r="24" spans="4:5" ht="15">
      <c r="D24" s="139" t="s">
        <v>266</v>
      </c>
      <c r="E24" s="139" t="s">
        <v>257</v>
      </c>
    </row>
    <row r="25" spans="4:5" ht="15">
      <c r="D25" s="140" t="s">
        <v>219</v>
      </c>
      <c r="E25" s="132" t="s">
        <v>220</v>
      </c>
    </row>
    <row r="26" spans="4:5" ht="15">
      <c r="D26" s="140" t="s">
        <v>221</v>
      </c>
      <c r="E26" s="132" t="s">
        <v>264</v>
      </c>
    </row>
    <row r="27" spans="4:5" ht="15">
      <c r="D27" s="589" t="s">
        <v>222</v>
      </c>
      <c r="E27" s="132" t="s">
        <v>223</v>
      </c>
    </row>
    <row r="28" spans="4:5" ht="15">
      <c r="D28" s="590"/>
      <c r="E28" s="132" t="s">
        <v>224</v>
      </c>
    </row>
    <row r="29" spans="4:5" ht="15">
      <c r="D29" s="590"/>
      <c r="E29" s="132" t="s">
        <v>225</v>
      </c>
    </row>
    <row r="30" spans="4:5" ht="15">
      <c r="D30" s="591"/>
      <c r="E30" s="132" t="s">
        <v>226</v>
      </c>
    </row>
    <row r="31" spans="4:5" ht="15">
      <c r="D31" s="140" t="s">
        <v>227</v>
      </c>
      <c r="E31" s="132" t="s">
        <v>228</v>
      </c>
    </row>
    <row r="32" spans="4:5" ht="15">
      <c r="D32" s="140" t="s">
        <v>229</v>
      </c>
      <c r="E32" s="132" t="s">
        <v>230</v>
      </c>
    </row>
    <row r="33" spans="4:5" ht="15">
      <c r="D33" s="140" t="s">
        <v>231</v>
      </c>
      <c r="E33" s="132" t="s">
        <v>232</v>
      </c>
    </row>
    <row r="34" spans="4:5" ht="15">
      <c r="D34" s="140" t="s">
        <v>258</v>
      </c>
      <c r="E34" s="132" t="s">
        <v>233</v>
      </c>
    </row>
    <row r="35" spans="4:5" ht="15">
      <c r="D35" s="140" t="s">
        <v>234</v>
      </c>
      <c r="E35" s="132" t="s">
        <v>235</v>
      </c>
    </row>
    <row r="36" spans="4:5" ht="15">
      <c r="D36" s="140" t="s">
        <v>236</v>
      </c>
      <c r="E36" s="132" t="s">
        <v>237</v>
      </c>
    </row>
    <row r="37" spans="4:5" ht="15">
      <c r="D37" s="140" t="s">
        <v>238</v>
      </c>
      <c r="E37" s="132" t="s">
        <v>239</v>
      </c>
    </row>
    <row r="38" spans="4:5" ht="15">
      <c r="D38" s="140" t="s">
        <v>240</v>
      </c>
      <c r="E38" s="132" t="s">
        <v>241</v>
      </c>
    </row>
    <row r="39" spans="4:5" ht="15">
      <c r="D39" s="141" t="s">
        <v>259</v>
      </c>
      <c r="E39" s="132" t="s">
        <v>242</v>
      </c>
    </row>
    <row r="40" spans="4:5" ht="15">
      <c r="D40" s="141" t="s">
        <v>243</v>
      </c>
      <c r="E40" s="132" t="s">
        <v>263</v>
      </c>
    </row>
    <row r="41" spans="4:5" ht="15">
      <c r="D41" s="140" t="s">
        <v>260</v>
      </c>
      <c r="E41" s="132" t="s">
        <v>244</v>
      </c>
    </row>
    <row r="42" spans="4:5" ht="15">
      <c r="D42" s="140" t="s">
        <v>245</v>
      </c>
      <c r="E42" s="132" t="s">
        <v>246</v>
      </c>
    </row>
    <row r="43" spans="4:5" ht="15">
      <c r="D43" s="141" t="s">
        <v>253</v>
      </c>
      <c r="E43" s="132" t="s">
        <v>262</v>
      </c>
    </row>
    <row r="44" spans="4:5" ht="15">
      <c r="D44" s="142" t="s">
        <v>254</v>
      </c>
      <c r="E44" s="132" t="s">
        <v>261</v>
      </c>
    </row>
    <row r="45" spans="4:5" ht="15">
      <c r="D45" s="135" t="s">
        <v>247</v>
      </c>
      <c r="E45" s="132" t="s">
        <v>248</v>
      </c>
    </row>
    <row r="46" spans="4:5" ht="15">
      <c r="D46" s="135" t="s">
        <v>249</v>
      </c>
      <c r="E46" s="132" t="s">
        <v>250</v>
      </c>
    </row>
    <row r="47" spans="4:5" ht="15">
      <c r="D47" s="135" t="s">
        <v>251</v>
      </c>
      <c r="E47" s="132" t="s">
        <v>252</v>
      </c>
    </row>
    <row r="48" spans="4:5" ht="15">
      <c r="D48" s="135" t="s">
        <v>255</v>
      </c>
      <c r="E48" s="132" t="s">
        <v>256</v>
      </c>
    </row>
    <row r="49" ht="15">
      <c r="D49" s="139" t="s">
        <v>268</v>
      </c>
    </row>
    <row r="50" ht="15">
      <c r="D50" s="135" t="s">
        <v>274</v>
      </c>
    </row>
    <row r="51" ht="15">
      <c r="D51" s="135" t="s">
        <v>275</v>
      </c>
    </row>
    <row r="52" ht="15">
      <c r="D52" s="139" t="s">
        <v>269</v>
      </c>
    </row>
    <row r="53" ht="15">
      <c r="D53" s="142" t="s">
        <v>270</v>
      </c>
    </row>
    <row r="54" ht="15">
      <c r="D54" s="142" t="s">
        <v>271</v>
      </c>
    </row>
    <row r="55" ht="15">
      <c r="D55" s="142" t="s">
        <v>272</v>
      </c>
    </row>
    <row r="56" ht="15">
      <c r="D56" s="142" t="s">
        <v>273</v>
      </c>
    </row>
  </sheetData>
  <sheetProtection/>
  <mergeCells count="1">
    <mergeCell ref="D27:D30"/>
  </mergeCells>
  <printOptions/>
  <pageMargins left="0.7" right="0.7" top="0.75" bottom="0.75" header="0.3" footer="0.3"/>
  <pageSetup fitToHeight="1" fitToWidth="1" horizontalDpi="600" verticalDpi="600" orientation="landscape" scale="26"/>
  <customProperties>
    <customPr name="_pios_id" r:id="rId1"/>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lastPrinted>2023-01-30T19:44:00Z</cp:lastPrinted>
  <dcterms:created xsi:type="dcterms:W3CDTF">2011-04-26T22:16:52Z</dcterms:created>
  <dcterms:modified xsi:type="dcterms:W3CDTF">2023-01-31T20:26:24Z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